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90" windowWidth="17955" windowHeight="10965"/>
  </bookViews>
  <sheets>
    <sheet name="Bicikl.staze" sheetId="8" r:id="rId1"/>
    <sheet name="List2" sheetId="2" r:id="rId2"/>
    <sheet name="List3" sheetId="3" r:id="rId3"/>
    <sheet name="List1" sheetId="9" r:id="rId4"/>
  </sheets>
  <definedNames>
    <definedName name="_xlnm.Print_Area" localSheetId="0">Bicikl.staze!$A$1:$N$153</definedName>
  </definedNames>
  <calcPr calcId="145621"/>
</workbook>
</file>

<file path=xl/calcChain.xml><?xml version="1.0" encoding="utf-8"?>
<calcChain xmlns="http://schemas.openxmlformats.org/spreadsheetml/2006/main">
  <c r="M150" i="8" l="1"/>
  <c r="M144" i="8"/>
  <c r="M138" i="8"/>
  <c r="M132" i="8"/>
  <c r="M126" i="8"/>
  <c r="M114" i="8"/>
  <c r="M105" i="8"/>
  <c r="M99" i="8"/>
  <c r="M93" i="8"/>
  <c r="M74" i="8"/>
  <c r="M62" i="8"/>
  <c r="M25" i="8"/>
  <c r="M46" i="8" l="1"/>
  <c r="M47" i="8" s="1"/>
  <c r="M40" i="8"/>
  <c r="M41" i="8" s="1"/>
  <c r="M33" i="8"/>
  <c r="M34" i="8" s="1"/>
  <c r="J152" i="8" l="1"/>
</calcChain>
</file>

<file path=xl/sharedStrings.xml><?xml version="1.0" encoding="utf-8"?>
<sst xmlns="http://schemas.openxmlformats.org/spreadsheetml/2006/main" count="354" uniqueCount="237">
  <si>
    <t>1.</t>
  </si>
  <si>
    <t>2.</t>
  </si>
  <si>
    <t>3.</t>
  </si>
  <si>
    <t>list 1</t>
  </si>
  <si>
    <t>red.br.</t>
  </si>
  <si>
    <t>DIONICE BICIKLISTIČKIH PROMETNIH POVRŠINA</t>
  </si>
  <si>
    <t>od</t>
  </si>
  <si>
    <t>do</t>
  </si>
  <si>
    <t>OPIS POTREBNOG ZAHVATA</t>
  </si>
  <si>
    <t>B.1</t>
  </si>
  <si>
    <t>B.1.1</t>
  </si>
  <si>
    <t>križanje "Halajko"</t>
  </si>
  <si>
    <t>dionica</t>
  </si>
  <si>
    <t>trasa</t>
  </si>
  <si>
    <t>B.1.2</t>
  </si>
  <si>
    <t>Dom zdravlja</t>
  </si>
  <si>
    <t xml:space="preserve">širina (m) </t>
  </si>
  <si>
    <t>duljina, L (m)</t>
  </si>
  <si>
    <t>raskrižje H.Lucića - Borovska</t>
  </si>
  <si>
    <t>BS</t>
  </si>
  <si>
    <t>KAZALO:</t>
  </si>
  <si>
    <t>BICIKLISTIČKA STAZA</t>
  </si>
  <si>
    <t>BT</t>
  </si>
  <si>
    <t>BICIKLISTIČKA TRAKA</t>
  </si>
  <si>
    <t>BPS</t>
  </si>
  <si>
    <t>B.1.3</t>
  </si>
  <si>
    <t>1.1</t>
  </si>
  <si>
    <t>1.2</t>
  </si>
  <si>
    <t>1.3</t>
  </si>
  <si>
    <t>SVAČIĆEVA ("HALAJKO") - BOROVSKA - VUKOVARSKA</t>
  </si>
  <si>
    <t>ZAJEDNIČKA BICIKLISTIČKO-PJEŠAČKA STAZA</t>
  </si>
  <si>
    <t>B.2</t>
  </si>
  <si>
    <t>B.2.1</t>
  </si>
  <si>
    <t>2.1</t>
  </si>
  <si>
    <t>za cca. 1,00m, s južne strane Borovske ulice</t>
  </si>
  <si>
    <t>B.3</t>
  </si>
  <si>
    <t>3.1</t>
  </si>
  <si>
    <t>B.3.1</t>
  </si>
  <si>
    <t>4.</t>
  </si>
  <si>
    <t>B.4</t>
  </si>
  <si>
    <t>4.1</t>
  </si>
  <si>
    <t>B.4.1</t>
  </si>
  <si>
    <t>raskrižje P.Svačića - H.Lucića</t>
  </si>
  <si>
    <t>Vukovarska (rotor)</t>
  </si>
  <si>
    <t>Šetalište braće Radić</t>
  </si>
  <si>
    <t>(Sava)</t>
  </si>
  <si>
    <t>(Korzo)</t>
  </si>
  <si>
    <t>Trg I. Brlić Mažuranić</t>
  </si>
  <si>
    <t>s istočne strane Vukovarske ul.</t>
  </si>
  <si>
    <t>sa sjeverne i južne strane Krešimirove ul.</t>
  </si>
  <si>
    <t xml:space="preserve">* mjestimično proširenje pješ. staze uz obilježavanje </t>
  </si>
  <si>
    <t>3,3-4,5</t>
  </si>
  <si>
    <t>3,6-6,9</t>
  </si>
  <si>
    <t>* izgradnja dvosmjerne biciklističke staze</t>
  </si>
  <si>
    <r>
      <t xml:space="preserve">s istočne strane ceste H.Lucića, </t>
    </r>
    <r>
      <rPr>
        <b/>
        <sz val="10"/>
        <color theme="1"/>
        <rFont val="Arial"/>
        <family val="2"/>
        <charset val="238"/>
      </rPr>
      <t>š=2,0 m</t>
    </r>
  </si>
  <si>
    <t>2,8-8,5</t>
  </si>
  <si>
    <t>2.2</t>
  </si>
  <si>
    <t>B.2.2</t>
  </si>
  <si>
    <t>5.</t>
  </si>
  <si>
    <t>5.1</t>
  </si>
  <si>
    <t>B.5</t>
  </si>
  <si>
    <t>B.5.1</t>
  </si>
  <si>
    <t>5.2</t>
  </si>
  <si>
    <t>5.3</t>
  </si>
  <si>
    <t>B.5.2</t>
  </si>
  <si>
    <t>B.5.3</t>
  </si>
  <si>
    <t>Dvorana Vijuš</t>
  </si>
  <si>
    <t>"Brođanka"</t>
  </si>
  <si>
    <t>raskrižje Šetalište braće</t>
  </si>
  <si>
    <t>Radić - Preradovićeva</t>
  </si>
  <si>
    <t>Radić - Vukovarska</t>
  </si>
  <si>
    <t>raskrižje Borovska - Vukovarska</t>
  </si>
  <si>
    <t>raskrižje Krešimirova - Šenoina</t>
  </si>
  <si>
    <r>
      <t xml:space="preserve">sa sjeverne strane parkirališta, </t>
    </r>
    <r>
      <rPr>
        <b/>
        <sz val="10"/>
        <color theme="1"/>
        <rFont val="Arial"/>
        <family val="2"/>
        <charset val="238"/>
      </rPr>
      <t>š=2,0 m</t>
    </r>
  </si>
  <si>
    <t>Radić - Tome Skalice</t>
  </si>
  <si>
    <t>(pješačka zona)</t>
  </si>
  <si>
    <t>* obilježavanje jednosmjerne bic. trake na kolniku,</t>
  </si>
  <si>
    <t>južna trasa Šetališta braće Radić</t>
  </si>
  <si>
    <t>* obilježavanje dvosmjerne bic. trake na kolniku,</t>
  </si>
  <si>
    <t>sa sjeverne strane Šetališta braće Radić</t>
  </si>
  <si>
    <t>6.</t>
  </si>
  <si>
    <t>B.6</t>
  </si>
  <si>
    <t>VUKOVARSKA (rotor) - ŠETALIŠTE BRAĆE RADIĆ (Sava)</t>
  </si>
  <si>
    <t>5.4</t>
  </si>
  <si>
    <t>B.5.4</t>
  </si>
  <si>
    <t>6.1</t>
  </si>
  <si>
    <t>B.6.1</t>
  </si>
  <si>
    <t>6.2</t>
  </si>
  <si>
    <t>6.3</t>
  </si>
  <si>
    <t>B.6.2</t>
  </si>
  <si>
    <t>B.6.3</t>
  </si>
  <si>
    <t>(južna strana)</t>
  </si>
  <si>
    <t>(sjeverna strana)</t>
  </si>
  <si>
    <t xml:space="preserve">raskrižje Vrazova - </t>
  </si>
  <si>
    <t>- Mačekova - Filipovićeva</t>
  </si>
  <si>
    <t>sa sjeverne strane kolnika</t>
  </si>
  <si>
    <r>
      <t xml:space="preserve">sa zapadne strane ceste, </t>
    </r>
    <r>
      <rPr>
        <b/>
        <sz val="10"/>
        <color theme="1"/>
        <rFont val="Arial"/>
        <family val="2"/>
        <charset val="238"/>
      </rPr>
      <t>š=2,0 m</t>
    </r>
  </si>
  <si>
    <t>7.</t>
  </si>
  <si>
    <t>7.1</t>
  </si>
  <si>
    <t>B.7.1</t>
  </si>
  <si>
    <t>7.2</t>
  </si>
  <si>
    <t>7.3</t>
  </si>
  <si>
    <t>B.7</t>
  </si>
  <si>
    <t>B.7.2</t>
  </si>
  <si>
    <t>B.7.3</t>
  </si>
  <si>
    <t>raskrižje</t>
  </si>
  <si>
    <t>Krešimirova - Šenoina</t>
  </si>
  <si>
    <t>Šenoina - Starčevićeva</t>
  </si>
  <si>
    <t>Trg sv. Tojstva - Filipovićeva</t>
  </si>
  <si>
    <t>8.</t>
  </si>
  <si>
    <t>8.1</t>
  </si>
  <si>
    <t>B.8</t>
  </si>
  <si>
    <t>B.8.1</t>
  </si>
  <si>
    <t>9.</t>
  </si>
  <si>
    <t>9.1</t>
  </si>
  <si>
    <t>B.9</t>
  </si>
  <si>
    <t>B.9.1</t>
  </si>
  <si>
    <t>10.</t>
  </si>
  <si>
    <t>10.1</t>
  </si>
  <si>
    <t>10.2</t>
  </si>
  <si>
    <t>B.10.1</t>
  </si>
  <si>
    <t>B.10.2</t>
  </si>
  <si>
    <t>11.</t>
  </si>
  <si>
    <t>11.1</t>
  </si>
  <si>
    <t>11.2</t>
  </si>
  <si>
    <t>B.10</t>
  </si>
  <si>
    <t>B.11</t>
  </si>
  <si>
    <t>B.11.1</t>
  </si>
  <si>
    <t>B.11.2</t>
  </si>
  <si>
    <t>12.</t>
  </si>
  <si>
    <t>12.1</t>
  </si>
  <si>
    <t>B.12</t>
  </si>
  <si>
    <t>B.12.1</t>
  </si>
  <si>
    <t>13.</t>
  </si>
  <si>
    <t>13.1</t>
  </si>
  <si>
    <t>B.13</t>
  </si>
  <si>
    <t>B.13.1</t>
  </si>
  <si>
    <t>Strossmayerova - Đalskog</t>
  </si>
  <si>
    <t>ŠTAMPAREVA (od Zrinske do Vrazove)</t>
  </si>
  <si>
    <t>Štampareva - Zrinska</t>
  </si>
  <si>
    <t>Štampareva - Vrazova</t>
  </si>
  <si>
    <t>Zrinska - Gupčeva</t>
  </si>
  <si>
    <t>Vukovarska - Borovska</t>
  </si>
  <si>
    <t>Vukovarska - Svačićeva</t>
  </si>
  <si>
    <t>Gupčeva - Svačićeva</t>
  </si>
  <si>
    <t>Gupčeva - Pilareva</t>
  </si>
  <si>
    <t xml:space="preserve">BUDAKOVA </t>
  </si>
  <si>
    <t>Budakova - Vinogradska</t>
  </si>
  <si>
    <t>Budakova - Kumičićeva</t>
  </si>
  <si>
    <t>TVRĐAVA</t>
  </si>
  <si>
    <t>Borovska - prilaz</t>
  </si>
  <si>
    <t>parkiralištu iza Doma zdravlja</t>
  </si>
  <si>
    <t>Vukovarska - prilaz</t>
  </si>
  <si>
    <t>do gradske uprave</t>
  </si>
  <si>
    <t>- bez posebnog obilježavanja trase</t>
  </si>
  <si>
    <t>14.</t>
  </si>
  <si>
    <t>B.15</t>
  </si>
  <si>
    <t>DVORANA VIJUŠ - ŠETALIŠTE BRAĆE RADIĆ - VUKOVARSKA</t>
  </si>
  <si>
    <t xml:space="preserve">DVORANA VIJUŠ - VRAZOVA - MAČEKOVA - T. SKALICE </t>
  </si>
  <si>
    <t>3,8-4,3</t>
  </si>
  <si>
    <t>Napomena:</t>
  </si>
  <si>
    <t>PETRA KREŠIMIRA IV ( od Korza do hotela "Central")</t>
  </si>
  <si>
    <t>HOTEL "CENTRAL" - ŠENOINA - FILIPOVIĆEVA - STADION</t>
  </si>
  <si>
    <t>sa zapadne strane kolnika</t>
  </si>
  <si>
    <t>- uz rekonstrukciju postojećih prometnih površina</t>
  </si>
  <si>
    <t>/</t>
  </si>
  <si>
    <t>14.1</t>
  </si>
  <si>
    <t>KLASIJE</t>
  </si>
  <si>
    <t>B.14.1</t>
  </si>
  <si>
    <t xml:space="preserve">raskrižje </t>
  </si>
  <si>
    <t>Vukovarska - Pilareva</t>
  </si>
  <si>
    <r>
      <t xml:space="preserve">s južne strane ulice, </t>
    </r>
    <r>
      <rPr>
        <b/>
        <sz val="10"/>
        <color theme="1"/>
        <rFont val="Arial"/>
        <family val="2"/>
        <charset val="238"/>
      </rPr>
      <t>š=2,0 m</t>
    </r>
  </si>
  <si>
    <t>* obilježavanje dvosmjernog bicikl. prometa na pj. stazi,</t>
  </si>
  <si>
    <t xml:space="preserve"> dvosmj. bickl. prometa, sa sjeverne i južne strane ul.</t>
  </si>
  <si>
    <t>za cca. 2,00m, sa zapadne strane Vukovarske ulice</t>
  </si>
  <si>
    <t>obilježavanje</t>
  </si>
  <si>
    <t>proširenje</t>
  </si>
  <si>
    <t>* obilježavanje jednosmjernog bic. prometa na pj. stazi,</t>
  </si>
  <si>
    <t>* obilježavanje dvosmjernog bic. prometa na pj. stazi</t>
  </si>
  <si>
    <t>raskrižje  Trg sv.</t>
  </si>
  <si>
    <t>Tojstva - Šetalište braće Radić</t>
  </si>
  <si>
    <t>KREŠIMIROVA - STROSSMAYEROVA</t>
  </si>
  <si>
    <t>* obilježavanje bic. traka na kolniku</t>
  </si>
  <si>
    <t>Zrinska - K.Š. Đalskog</t>
  </si>
  <si>
    <t>BT/BPS</t>
  </si>
  <si>
    <t>ZRINSKA ULICA, GUPČEVA ULICA</t>
  </si>
  <si>
    <t>Gupčeva - Krešimirova</t>
  </si>
  <si>
    <t>* proširenje postojeće pj. staze za bicikl. promet</t>
  </si>
  <si>
    <t>Pilareva - Trg pobjede</t>
  </si>
  <si>
    <t>za cca. 2,00m, s istočne i sjeverne strane ulice</t>
  </si>
  <si>
    <t>za cca. 2,00m, sa zapadne strane Vukovarske ul.</t>
  </si>
  <si>
    <t>11.3</t>
  </si>
  <si>
    <t>B.11.3</t>
  </si>
  <si>
    <t>park Klasije</t>
  </si>
  <si>
    <t>(kod pošte)</t>
  </si>
  <si>
    <t>* rekonstr. postojeće pj.staze, uz obilježavanje</t>
  </si>
  <si>
    <t>dvosmjernog bicikl. prometa</t>
  </si>
  <si>
    <t>3,5-5,0</t>
  </si>
  <si>
    <t>15.</t>
  </si>
  <si>
    <t>15.1</t>
  </si>
  <si>
    <t>B.15.1</t>
  </si>
  <si>
    <r>
      <t xml:space="preserve">s istočne strane Ulice sv. Lovre, </t>
    </r>
    <r>
      <rPr>
        <b/>
        <sz val="10"/>
        <color theme="1"/>
        <rFont val="Arial"/>
        <family val="2"/>
        <charset val="238"/>
      </rPr>
      <t>š=2,0 m</t>
    </r>
  </si>
  <si>
    <t>(Strossmayerova)</t>
  </si>
  <si>
    <t>groblje</t>
  </si>
  <si>
    <t>most na Glogovici</t>
  </si>
  <si>
    <t>SV. LOVRE (groblje)</t>
  </si>
  <si>
    <t>Slavonija I</t>
  </si>
  <si>
    <t>(od Svačićeve)</t>
  </si>
  <si>
    <t xml:space="preserve">   Dužina pojedine trase obuhvaća i pješačke prijelaze.</t>
  </si>
  <si>
    <t xml:space="preserve">   Kada je trasa obostrano uz cestu, dana je sveukupna dužina. </t>
  </si>
  <si>
    <t>* proširenje postojeće pj.staze za dvosmj. bic. promet,</t>
  </si>
  <si>
    <t xml:space="preserve">* proširenje postojeće pj.staze za jednosmj. bic.promet, </t>
  </si>
  <si>
    <t>za cca. 1,0m,  sa zapadane strane ulice</t>
  </si>
  <si>
    <t>SPOJ NA SVAČIĆEVU, SLAVONIJA I</t>
  </si>
  <si>
    <t>(postojeće kolno-pješačke površine)</t>
  </si>
  <si>
    <t>* prometne površine unutar Tvrđave</t>
  </si>
  <si>
    <t>B.14</t>
  </si>
  <si>
    <t>NA UŽEM PODRUČJU GRADA SLAVONSKOG BRODA</t>
  </si>
  <si>
    <t>UKUPNO B.1</t>
  </si>
  <si>
    <t>UKUPNO B.2</t>
  </si>
  <si>
    <t>UKUPNO B.3</t>
  </si>
  <si>
    <t>UKUPNO B.4</t>
  </si>
  <si>
    <t>UKUPNO B.5</t>
  </si>
  <si>
    <t>UKUPNO B.6</t>
  </si>
  <si>
    <t>UKUPNO B.7</t>
  </si>
  <si>
    <t>UKUPNO B.8</t>
  </si>
  <si>
    <t>UKUPNO B.9</t>
  </si>
  <si>
    <t>UKUPNO B.11</t>
  </si>
  <si>
    <t>UKUPNO B.12</t>
  </si>
  <si>
    <t>UKUPNO B.13</t>
  </si>
  <si>
    <t>UKUPNO B.14</t>
  </si>
  <si>
    <t>UKUPNO B.15</t>
  </si>
  <si>
    <t xml:space="preserve">SVEUKUPNO BICIKLISTIČKE PROMETNE POVRŠINE                                                                           NA GRADSKIM CESTAMA </t>
  </si>
  <si>
    <t>list 2</t>
  </si>
  <si>
    <t>* djelomično obilježavanje dvosmj. bic.prometa na pj. st.</t>
  </si>
  <si>
    <t xml:space="preserve">   Državne ceste na području grada nisu predmet zahvata.</t>
  </si>
  <si>
    <t>VUKOVARSKA - TRG I. BRLIĆ MAŽURANIĆ (Korzo)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</si>
</sst>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quotePrefix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quotePrefix="1" applyFont="1" applyFill="1"/>
    <xf numFmtId="0" fontId="4" fillId="0" borderId="1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4" fontId="0" fillId="0" borderId="0" xfId="0" quotePrefix="1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6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0" borderId="2" xfId="0" quotePrefix="1" applyNumberFormat="1" applyFill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9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9900"/>
      <color rgb="FFCC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2"/>
  <sheetViews>
    <sheetView tabSelected="1" topLeftCell="A22" zoomScaleNormal="100" workbookViewId="0">
      <selection activeCell="C27" sqref="C27:I27"/>
    </sheetView>
  </sheetViews>
  <sheetFormatPr defaultRowHeight="15" x14ac:dyDescent="0.25"/>
  <sheetData>
    <row r="1" spans="1:14" ht="15.75" x14ac:dyDescent="0.25">
      <c r="B1" s="3"/>
      <c r="C1" s="60" t="s">
        <v>5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15.75" x14ac:dyDescent="0.25">
      <c r="B2" s="3"/>
      <c r="C2" s="60" t="s">
        <v>217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" t="s">
        <v>3</v>
      </c>
    </row>
    <row r="4" spans="1:14" x14ac:dyDescent="0.25">
      <c r="A4" s="16"/>
      <c r="B4" s="106" t="s">
        <v>20</v>
      </c>
      <c r="C4" s="106"/>
      <c r="D4" s="106"/>
      <c r="E4" s="4" t="s">
        <v>19</v>
      </c>
      <c r="F4" s="102" t="s">
        <v>21</v>
      </c>
      <c r="G4" s="102"/>
      <c r="H4" s="102"/>
      <c r="I4" s="102"/>
    </row>
    <row r="5" spans="1:14" x14ac:dyDescent="0.25">
      <c r="A5" s="12"/>
      <c r="B5" s="105"/>
      <c r="C5" s="105"/>
      <c r="D5" s="12"/>
      <c r="E5" s="12" t="s">
        <v>22</v>
      </c>
      <c r="F5" s="15" t="s">
        <v>23</v>
      </c>
      <c r="G5" s="15"/>
      <c r="H5" s="15"/>
      <c r="I5" s="15"/>
      <c r="J5" s="105"/>
      <c r="K5" s="105"/>
      <c r="L5" s="105"/>
      <c r="M5" s="105"/>
      <c r="N5" s="105"/>
    </row>
    <row r="6" spans="1:14" x14ac:dyDescent="0.25">
      <c r="A6" s="14"/>
      <c r="B6" s="14"/>
      <c r="C6" s="14"/>
      <c r="D6" s="14"/>
      <c r="E6" s="12" t="s">
        <v>24</v>
      </c>
      <c r="F6" s="15" t="s">
        <v>30</v>
      </c>
      <c r="G6" s="15"/>
      <c r="H6" s="15"/>
      <c r="I6" s="15"/>
      <c r="J6" s="14"/>
      <c r="K6" s="14"/>
      <c r="L6" s="14"/>
      <c r="M6" s="14"/>
      <c r="N6" s="14"/>
    </row>
    <row r="7" spans="1:14" x14ac:dyDescent="0.25">
      <c r="A7" s="14"/>
      <c r="B7" s="14"/>
      <c r="C7" s="14"/>
      <c r="D7" s="14"/>
      <c r="E7" s="24"/>
      <c r="F7" s="15"/>
      <c r="G7" s="15"/>
      <c r="H7" s="15"/>
      <c r="I7" s="15"/>
      <c r="J7" s="14"/>
      <c r="K7" s="14"/>
      <c r="L7" s="14"/>
      <c r="M7" s="14"/>
      <c r="N7" s="14"/>
    </row>
    <row r="8" spans="1:14" x14ac:dyDescent="0.25">
      <c r="A8" s="14"/>
      <c r="B8" s="54" t="s">
        <v>160</v>
      </c>
      <c r="C8" s="14" t="s">
        <v>208</v>
      </c>
      <c r="D8" s="14"/>
      <c r="E8" s="24"/>
      <c r="F8" s="15"/>
      <c r="G8" s="15"/>
      <c r="H8" s="15"/>
      <c r="I8" s="15"/>
      <c r="J8" s="14"/>
      <c r="K8" s="14"/>
      <c r="L8" s="14"/>
      <c r="M8" s="14"/>
      <c r="N8" s="14"/>
    </row>
    <row r="9" spans="1:14" x14ac:dyDescent="0.25">
      <c r="A9" s="14"/>
      <c r="B9" s="14"/>
      <c r="C9" s="14" t="s">
        <v>209</v>
      </c>
      <c r="D9" s="14"/>
      <c r="E9" s="24"/>
      <c r="F9" s="15"/>
      <c r="G9" s="15"/>
      <c r="H9" s="15"/>
      <c r="I9" s="15"/>
      <c r="J9" s="14"/>
      <c r="K9" s="14"/>
      <c r="L9" s="14"/>
      <c r="M9" s="14"/>
      <c r="N9" s="14"/>
    </row>
    <row r="10" spans="1:14" x14ac:dyDescent="0.25">
      <c r="A10" s="14"/>
      <c r="B10" s="14"/>
      <c r="C10" s="59" t="s">
        <v>235</v>
      </c>
      <c r="D10" s="14"/>
      <c r="E10" s="55"/>
      <c r="F10" s="15"/>
      <c r="G10" s="15"/>
      <c r="H10" s="15"/>
      <c r="I10" s="15"/>
      <c r="J10" s="14"/>
      <c r="K10" s="14"/>
      <c r="L10" s="14"/>
      <c r="M10" s="14"/>
      <c r="N10" s="14"/>
    </row>
    <row r="11" spans="1:14" x14ac:dyDescent="0.25">
      <c r="A11" s="14"/>
      <c r="B11" s="14"/>
      <c r="C11" s="14"/>
      <c r="D11" s="14"/>
      <c r="E11" s="55"/>
      <c r="F11" s="15"/>
      <c r="G11" s="15"/>
      <c r="H11" s="15"/>
      <c r="I11" s="15"/>
      <c r="J11" s="14"/>
      <c r="K11" s="14"/>
      <c r="L11" s="14"/>
      <c r="M11" s="14"/>
      <c r="N11" s="14"/>
    </row>
    <row r="12" spans="1:14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8" t="s">
        <v>4</v>
      </c>
      <c r="B13" s="1" t="s">
        <v>13</v>
      </c>
      <c r="C13" s="1" t="s">
        <v>12</v>
      </c>
      <c r="D13" s="61" t="s">
        <v>6</v>
      </c>
      <c r="E13" s="62"/>
      <c r="F13" s="63"/>
      <c r="G13" s="61" t="s">
        <v>7</v>
      </c>
      <c r="H13" s="62"/>
      <c r="I13" s="63"/>
      <c r="J13" s="62" t="s">
        <v>8</v>
      </c>
      <c r="K13" s="62"/>
      <c r="L13" s="62"/>
      <c r="M13" s="62"/>
      <c r="N13" s="63"/>
    </row>
    <row r="14" spans="1:1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9"/>
      <c r="K14" s="64" t="s">
        <v>16</v>
      </c>
      <c r="L14" s="65"/>
      <c r="M14" s="64" t="s">
        <v>17</v>
      </c>
      <c r="N14" s="65"/>
    </row>
    <row r="15" spans="1:14" x14ac:dyDescent="0.25">
      <c r="A15" s="34" t="s">
        <v>0</v>
      </c>
      <c r="B15" s="19" t="s">
        <v>9</v>
      </c>
      <c r="C15" s="78" t="s">
        <v>29</v>
      </c>
      <c r="D15" s="78"/>
      <c r="E15" s="78"/>
      <c r="F15" s="78"/>
      <c r="G15" s="78"/>
      <c r="H15" s="78"/>
      <c r="I15" s="78"/>
      <c r="J15" s="10"/>
      <c r="K15" s="2"/>
      <c r="L15" s="2"/>
      <c r="M15" s="2"/>
      <c r="N15" s="2"/>
    </row>
    <row r="16" spans="1:14" x14ac:dyDescent="0.25">
      <c r="A16" s="35" t="s">
        <v>26</v>
      </c>
      <c r="B16" s="17"/>
      <c r="C16" s="25" t="s">
        <v>10</v>
      </c>
      <c r="D16" s="79" t="s">
        <v>42</v>
      </c>
      <c r="E16" s="80"/>
      <c r="F16" s="81"/>
      <c r="G16" s="79" t="s">
        <v>18</v>
      </c>
      <c r="H16" s="80"/>
      <c r="I16" s="81"/>
      <c r="J16" s="82" t="s">
        <v>53</v>
      </c>
      <c r="K16" s="82"/>
      <c r="L16" s="82"/>
      <c r="M16" s="82"/>
      <c r="N16" s="82"/>
    </row>
    <row r="17" spans="1:14" x14ac:dyDescent="0.25">
      <c r="A17" s="34"/>
      <c r="B17" s="17"/>
      <c r="C17" s="25"/>
      <c r="D17" s="83" t="s">
        <v>11</v>
      </c>
      <c r="E17" s="84"/>
      <c r="F17" s="85"/>
      <c r="G17" s="83"/>
      <c r="H17" s="84"/>
      <c r="I17" s="85"/>
      <c r="J17" s="86" t="s">
        <v>54</v>
      </c>
      <c r="K17" s="86"/>
      <c r="L17" s="86"/>
      <c r="M17" s="86"/>
      <c r="N17" s="86"/>
    </row>
    <row r="18" spans="1:14" x14ac:dyDescent="0.25">
      <c r="A18" s="36"/>
      <c r="B18" s="20"/>
      <c r="C18" s="31"/>
      <c r="D18" s="7"/>
      <c r="E18" s="7"/>
      <c r="F18" s="7"/>
      <c r="G18" s="7"/>
      <c r="H18" s="7"/>
      <c r="I18" s="7"/>
      <c r="J18" s="21" t="s">
        <v>19</v>
      </c>
      <c r="K18" s="87">
        <v>2</v>
      </c>
      <c r="L18" s="88"/>
      <c r="M18" s="89">
        <v>345</v>
      </c>
      <c r="N18" s="90"/>
    </row>
    <row r="19" spans="1:14" ht="15" customHeight="1" x14ac:dyDescent="0.25">
      <c r="A19" s="35" t="s">
        <v>27</v>
      </c>
      <c r="B19" s="17"/>
      <c r="C19" s="25" t="s">
        <v>14</v>
      </c>
      <c r="D19" s="79" t="s">
        <v>18</v>
      </c>
      <c r="E19" s="80"/>
      <c r="F19" s="81"/>
      <c r="G19" s="79" t="s">
        <v>15</v>
      </c>
      <c r="H19" s="80"/>
      <c r="I19" s="81"/>
      <c r="J19" s="82" t="s">
        <v>53</v>
      </c>
      <c r="K19" s="82"/>
      <c r="L19" s="82"/>
      <c r="M19" s="82"/>
      <c r="N19" s="82"/>
    </row>
    <row r="20" spans="1:14" x14ac:dyDescent="0.25">
      <c r="A20" s="35"/>
      <c r="B20" s="17"/>
      <c r="C20" s="25"/>
      <c r="D20" s="83"/>
      <c r="E20" s="84"/>
      <c r="F20" s="85"/>
      <c r="G20" s="83"/>
      <c r="H20" s="84"/>
      <c r="I20" s="85"/>
      <c r="J20" s="86" t="s">
        <v>171</v>
      </c>
      <c r="K20" s="86"/>
      <c r="L20" s="86"/>
      <c r="M20" s="86"/>
      <c r="N20" s="86"/>
    </row>
    <row r="21" spans="1:14" x14ac:dyDescent="0.25">
      <c r="A21" s="37"/>
      <c r="B21" s="20"/>
      <c r="C21" s="31"/>
      <c r="D21" s="7"/>
      <c r="E21" s="7"/>
      <c r="F21" s="7"/>
      <c r="G21" s="7"/>
      <c r="H21" s="7"/>
      <c r="I21" s="7"/>
      <c r="J21" s="21" t="s">
        <v>19</v>
      </c>
      <c r="K21" s="89">
        <v>2</v>
      </c>
      <c r="L21" s="90"/>
      <c r="M21" s="89">
        <v>300</v>
      </c>
      <c r="N21" s="90"/>
    </row>
    <row r="22" spans="1:14" x14ac:dyDescent="0.25">
      <c r="A22" s="35" t="s">
        <v>28</v>
      </c>
      <c r="B22" s="17"/>
      <c r="C22" s="25" t="s">
        <v>25</v>
      </c>
      <c r="D22" s="79" t="s">
        <v>15</v>
      </c>
      <c r="E22" s="80"/>
      <c r="F22" s="81"/>
      <c r="G22" s="79" t="s">
        <v>71</v>
      </c>
      <c r="H22" s="80"/>
      <c r="I22" s="81"/>
      <c r="J22" s="82" t="s">
        <v>210</v>
      </c>
      <c r="K22" s="82"/>
      <c r="L22" s="82"/>
      <c r="M22" s="82"/>
      <c r="N22" s="82"/>
    </row>
    <row r="23" spans="1:14" x14ac:dyDescent="0.25">
      <c r="A23" s="38"/>
      <c r="B23" s="5"/>
      <c r="C23" s="32"/>
      <c r="D23" s="83"/>
      <c r="E23" s="84"/>
      <c r="F23" s="85"/>
      <c r="G23" s="83"/>
      <c r="H23" s="84"/>
      <c r="I23" s="85"/>
      <c r="J23" s="82" t="s">
        <v>34</v>
      </c>
      <c r="K23" s="82"/>
      <c r="L23" s="82"/>
      <c r="M23" s="82"/>
      <c r="N23" s="82"/>
    </row>
    <row r="24" spans="1:14" x14ac:dyDescent="0.25">
      <c r="A24" s="39"/>
      <c r="J24" s="21" t="s">
        <v>24</v>
      </c>
      <c r="K24" s="89">
        <v>3.5</v>
      </c>
      <c r="L24" s="90"/>
      <c r="M24" s="89">
        <v>383</v>
      </c>
      <c r="N24" s="90"/>
    </row>
    <row r="25" spans="1:14" x14ac:dyDescent="0.25">
      <c r="A25" s="39"/>
      <c r="D25" s="66"/>
      <c r="E25" s="66"/>
      <c r="F25" s="66"/>
      <c r="G25" s="66"/>
      <c r="H25" s="66"/>
      <c r="I25" s="66"/>
      <c r="J25" s="67" t="s">
        <v>218</v>
      </c>
      <c r="K25" s="68"/>
      <c r="L25" s="69"/>
      <c r="M25" s="70">
        <f>M18+M21+M24</f>
        <v>1028</v>
      </c>
      <c r="N25" s="71"/>
    </row>
    <row r="26" spans="1:14" x14ac:dyDescent="0.25">
      <c r="A26" s="39"/>
    </row>
    <row r="27" spans="1:14" x14ac:dyDescent="0.25">
      <c r="A27" s="34" t="s">
        <v>1</v>
      </c>
      <c r="B27" s="19" t="s">
        <v>31</v>
      </c>
      <c r="C27" s="78" t="s">
        <v>236</v>
      </c>
      <c r="D27" s="78"/>
      <c r="E27" s="78"/>
      <c r="F27" s="78"/>
      <c r="G27" s="78"/>
      <c r="H27" s="78"/>
      <c r="I27" s="78"/>
      <c r="J27" s="10"/>
      <c r="K27" s="13"/>
      <c r="L27" s="13"/>
      <c r="M27" s="13"/>
      <c r="N27" s="13"/>
    </row>
    <row r="28" spans="1:14" x14ac:dyDescent="0.25">
      <c r="A28" s="35" t="s">
        <v>33</v>
      </c>
      <c r="C28" s="25" t="s">
        <v>32</v>
      </c>
      <c r="D28" s="79" t="s">
        <v>71</v>
      </c>
      <c r="E28" s="80"/>
      <c r="F28" s="81"/>
      <c r="G28" s="79" t="s">
        <v>43</v>
      </c>
      <c r="H28" s="80"/>
      <c r="I28" s="81"/>
      <c r="J28" s="86" t="s">
        <v>172</v>
      </c>
      <c r="K28" s="86"/>
      <c r="L28" s="86"/>
      <c r="M28" s="86"/>
      <c r="N28" s="86"/>
    </row>
    <row r="29" spans="1:14" x14ac:dyDescent="0.25">
      <c r="A29" s="34"/>
      <c r="C29" s="32"/>
      <c r="D29" s="83"/>
      <c r="E29" s="84"/>
      <c r="F29" s="85"/>
      <c r="G29" s="83"/>
      <c r="H29" s="84"/>
      <c r="I29" s="85"/>
      <c r="J29" s="86" t="s">
        <v>48</v>
      </c>
      <c r="K29" s="86"/>
      <c r="L29" s="86"/>
      <c r="M29" s="86"/>
      <c r="N29" s="86"/>
    </row>
    <row r="30" spans="1:14" x14ac:dyDescent="0.25">
      <c r="A30" s="36"/>
      <c r="C30" s="33"/>
      <c r="D30" s="7"/>
      <c r="E30" s="7"/>
      <c r="F30" s="7"/>
      <c r="G30" s="7"/>
      <c r="H30" s="7"/>
      <c r="I30" s="7"/>
      <c r="J30" s="28" t="s">
        <v>24</v>
      </c>
      <c r="K30" s="89" t="s">
        <v>51</v>
      </c>
      <c r="L30" s="90"/>
      <c r="M30" s="89">
        <v>504</v>
      </c>
      <c r="N30" s="90"/>
    </row>
    <row r="31" spans="1:14" x14ac:dyDescent="0.25">
      <c r="A31" s="35" t="s">
        <v>56</v>
      </c>
      <c r="C31" s="25" t="s">
        <v>57</v>
      </c>
      <c r="D31" s="79" t="s">
        <v>43</v>
      </c>
      <c r="E31" s="80"/>
      <c r="F31" s="81"/>
      <c r="G31" s="79" t="s">
        <v>47</v>
      </c>
      <c r="H31" s="80"/>
      <c r="I31" s="81"/>
      <c r="J31" s="86" t="s">
        <v>50</v>
      </c>
      <c r="K31" s="86"/>
      <c r="L31" s="86"/>
      <c r="M31" s="86"/>
      <c r="N31" s="86"/>
    </row>
    <row r="32" spans="1:14" x14ac:dyDescent="0.25">
      <c r="A32" s="34"/>
      <c r="B32" s="22"/>
      <c r="C32" s="22"/>
      <c r="D32" s="83"/>
      <c r="E32" s="84"/>
      <c r="F32" s="85"/>
      <c r="G32" s="83" t="s">
        <v>46</v>
      </c>
      <c r="H32" s="84"/>
      <c r="I32" s="85"/>
      <c r="J32" s="86" t="s">
        <v>173</v>
      </c>
      <c r="K32" s="95"/>
      <c r="L32" s="95"/>
      <c r="M32" s="95"/>
      <c r="N32" s="95"/>
    </row>
    <row r="33" spans="1:14" x14ac:dyDescent="0.25">
      <c r="A33" s="36"/>
      <c r="B33" s="7"/>
      <c r="C33" s="7"/>
      <c r="D33" s="7"/>
      <c r="E33" s="7"/>
      <c r="F33" s="7"/>
      <c r="G33" s="7"/>
      <c r="H33" s="7"/>
      <c r="I33" s="7"/>
      <c r="J33" s="28" t="s">
        <v>24</v>
      </c>
      <c r="K33" s="89" t="s">
        <v>52</v>
      </c>
      <c r="L33" s="90"/>
      <c r="M33" s="89">
        <f>102+114</f>
        <v>216</v>
      </c>
      <c r="N33" s="90"/>
    </row>
    <row r="34" spans="1:14" x14ac:dyDescent="0.25">
      <c r="A34" s="39"/>
      <c r="D34" s="66"/>
      <c r="E34" s="66"/>
      <c r="F34" s="66"/>
      <c r="G34" s="66"/>
      <c r="H34" s="66"/>
      <c r="I34" s="66"/>
      <c r="J34" s="67" t="s">
        <v>219</v>
      </c>
      <c r="K34" s="68"/>
      <c r="L34" s="69"/>
      <c r="M34" s="70">
        <f>M30+M33</f>
        <v>720</v>
      </c>
      <c r="N34" s="71"/>
    </row>
    <row r="35" spans="1:14" x14ac:dyDescent="0.25">
      <c r="A35" s="36"/>
      <c r="B35" s="7"/>
      <c r="C35" s="7"/>
      <c r="D35" s="7"/>
      <c r="E35" s="7"/>
      <c r="F35" s="7"/>
      <c r="G35" s="7"/>
      <c r="H35" s="7"/>
      <c r="I35" s="7"/>
      <c r="J35" s="29"/>
      <c r="K35" s="30"/>
      <c r="L35" s="30"/>
      <c r="M35" s="30"/>
      <c r="N35" s="30"/>
    </row>
    <row r="36" spans="1:14" x14ac:dyDescent="0.25">
      <c r="A36" s="34" t="s">
        <v>2</v>
      </c>
      <c r="B36" s="19" t="s">
        <v>35</v>
      </c>
      <c r="C36" s="78" t="s">
        <v>82</v>
      </c>
      <c r="D36" s="78"/>
      <c r="E36" s="78"/>
      <c r="F36" s="78"/>
      <c r="G36" s="78"/>
      <c r="H36" s="78"/>
      <c r="I36" s="78"/>
      <c r="J36" s="10" t="s">
        <v>234</v>
      </c>
      <c r="K36" s="13"/>
      <c r="L36" s="13"/>
      <c r="M36" s="13"/>
      <c r="N36" s="13"/>
    </row>
    <row r="37" spans="1:14" x14ac:dyDescent="0.25">
      <c r="A37" s="35" t="s">
        <v>36</v>
      </c>
      <c r="C37" s="25" t="s">
        <v>37</v>
      </c>
      <c r="D37" s="79" t="s">
        <v>43</v>
      </c>
      <c r="E37" s="80"/>
      <c r="F37" s="81"/>
      <c r="G37" s="79" t="s">
        <v>44</v>
      </c>
      <c r="H37" s="80"/>
      <c r="I37" s="81"/>
      <c r="J37" s="82" t="s">
        <v>210</v>
      </c>
      <c r="K37" s="82"/>
      <c r="L37" s="82"/>
      <c r="M37" s="82"/>
      <c r="N37" s="82"/>
    </row>
    <row r="38" spans="1:14" x14ac:dyDescent="0.25">
      <c r="A38" s="34"/>
      <c r="B38" s="11"/>
      <c r="C38" s="11"/>
      <c r="D38" s="83"/>
      <c r="E38" s="84"/>
      <c r="F38" s="85"/>
      <c r="G38" s="83" t="s">
        <v>45</v>
      </c>
      <c r="H38" s="84"/>
      <c r="I38" s="85"/>
      <c r="J38" s="82" t="s">
        <v>174</v>
      </c>
      <c r="K38" s="82"/>
      <c r="L38" s="82"/>
      <c r="M38" s="82"/>
      <c r="N38" s="82"/>
    </row>
    <row r="39" spans="1:14" x14ac:dyDescent="0.25">
      <c r="A39" s="36"/>
      <c r="B39" s="7"/>
      <c r="C39" s="7"/>
      <c r="D39" s="7"/>
      <c r="E39" s="7"/>
      <c r="F39" s="7"/>
      <c r="G39" s="7"/>
      <c r="H39" s="7"/>
      <c r="I39" s="52" t="s">
        <v>175</v>
      </c>
      <c r="J39" s="28" t="s">
        <v>24</v>
      </c>
      <c r="K39" s="89" t="s">
        <v>159</v>
      </c>
      <c r="L39" s="90"/>
      <c r="M39" s="89">
        <v>23</v>
      </c>
      <c r="N39" s="90"/>
    </row>
    <row r="40" spans="1:14" x14ac:dyDescent="0.25">
      <c r="A40" s="39"/>
      <c r="I40" s="52" t="s">
        <v>176</v>
      </c>
      <c r="J40" s="28" t="s">
        <v>24</v>
      </c>
      <c r="K40" s="89" t="s">
        <v>159</v>
      </c>
      <c r="L40" s="90"/>
      <c r="M40" s="89">
        <f>304-23</f>
        <v>281</v>
      </c>
      <c r="N40" s="90"/>
    </row>
    <row r="41" spans="1:14" x14ac:dyDescent="0.25">
      <c r="A41" s="39"/>
      <c r="D41" s="66"/>
      <c r="E41" s="66"/>
      <c r="F41" s="66"/>
      <c r="G41" s="66"/>
      <c r="H41" s="66"/>
      <c r="I41" s="66"/>
      <c r="J41" s="67" t="s">
        <v>220</v>
      </c>
      <c r="K41" s="68"/>
      <c r="L41" s="69"/>
      <c r="M41" s="70">
        <f>M39+M40</f>
        <v>304</v>
      </c>
      <c r="N41" s="71"/>
    </row>
    <row r="42" spans="1:14" x14ac:dyDescent="0.25">
      <c r="A42" s="39"/>
    </row>
    <row r="43" spans="1:14" x14ac:dyDescent="0.25">
      <c r="A43" s="34" t="s">
        <v>38</v>
      </c>
      <c r="B43" s="19" t="s">
        <v>39</v>
      </c>
      <c r="C43" s="78" t="s">
        <v>161</v>
      </c>
      <c r="D43" s="78"/>
      <c r="E43" s="78"/>
      <c r="F43" s="78"/>
      <c r="G43" s="78"/>
      <c r="H43" s="78"/>
      <c r="I43" s="78"/>
      <c r="J43" s="10"/>
      <c r="K43" s="13"/>
      <c r="L43" s="13"/>
      <c r="M43" s="13"/>
      <c r="N43" s="13"/>
    </row>
    <row r="44" spans="1:14" x14ac:dyDescent="0.25">
      <c r="A44" s="35" t="s">
        <v>40</v>
      </c>
      <c r="C44" s="25" t="s">
        <v>41</v>
      </c>
      <c r="D44" s="79" t="s">
        <v>47</v>
      </c>
      <c r="E44" s="80"/>
      <c r="F44" s="81"/>
      <c r="G44" s="79" t="s">
        <v>72</v>
      </c>
      <c r="H44" s="80"/>
      <c r="I44" s="81"/>
      <c r="J44" s="86" t="s">
        <v>177</v>
      </c>
      <c r="K44" s="86"/>
      <c r="L44" s="86"/>
      <c r="M44" s="86"/>
      <c r="N44" s="86"/>
    </row>
    <row r="45" spans="1:14" x14ac:dyDescent="0.25">
      <c r="A45" s="34"/>
      <c r="B45" s="11"/>
      <c r="C45" s="11"/>
      <c r="D45" s="83" t="s">
        <v>46</v>
      </c>
      <c r="E45" s="84"/>
      <c r="F45" s="85"/>
      <c r="G45" s="83"/>
      <c r="H45" s="84"/>
      <c r="I45" s="85"/>
      <c r="J45" s="86" t="s">
        <v>49</v>
      </c>
      <c r="K45" s="86"/>
      <c r="L45" s="86"/>
      <c r="M45" s="86"/>
      <c r="N45" s="86"/>
    </row>
    <row r="46" spans="1:14" x14ac:dyDescent="0.25">
      <c r="A46" s="36"/>
      <c r="B46" s="7"/>
      <c r="C46" s="7"/>
      <c r="D46" s="7"/>
      <c r="E46" s="7"/>
      <c r="F46" s="7"/>
      <c r="G46" s="7"/>
      <c r="H46" s="7"/>
      <c r="I46" s="7"/>
      <c r="J46" s="28" t="s">
        <v>24</v>
      </c>
      <c r="K46" s="89" t="s">
        <v>55</v>
      </c>
      <c r="L46" s="90"/>
      <c r="M46" s="89">
        <f>573+543+19+30+32+29</f>
        <v>1226</v>
      </c>
      <c r="N46" s="90"/>
    </row>
    <row r="47" spans="1:14" x14ac:dyDescent="0.25">
      <c r="A47" s="39"/>
      <c r="D47" s="66"/>
      <c r="E47" s="66"/>
      <c r="F47" s="66"/>
      <c r="G47" s="66"/>
      <c r="H47" s="66"/>
      <c r="I47" s="66"/>
      <c r="J47" s="67" t="s">
        <v>221</v>
      </c>
      <c r="K47" s="68"/>
      <c r="L47" s="69"/>
      <c r="M47" s="70">
        <f>M46</f>
        <v>1226</v>
      </c>
      <c r="N47" s="71"/>
    </row>
    <row r="48" spans="1:14" x14ac:dyDescent="0.25">
      <c r="A48" s="39"/>
    </row>
    <row r="49" spans="1:14" x14ac:dyDescent="0.25">
      <c r="A49" s="34" t="s">
        <v>58</v>
      </c>
      <c r="B49" s="19" t="s">
        <v>60</v>
      </c>
      <c r="C49" s="78" t="s">
        <v>157</v>
      </c>
      <c r="D49" s="78"/>
      <c r="E49" s="78"/>
      <c r="F49" s="78"/>
      <c r="G49" s="78"/>
      <c r="H49" s="78"/>
      <c r="I49" s="78"/>
      <c r="J49" s="16"/>
      <c r="K49" s="13"/>
      <c r="L49" s="13"/>
      <c r="M49" s="13"/>
      <c r="N49" s="13"/>
    </row>
    <row r="50" spans="1:14" x14ac:dyDescent="0.25">
      <c r="A50" s="35" t="s">
        <v>59</v>
      </c>
      <c r="C50" s="25" t="s">
        <v>61</v>
      </c>
      <c r="D50" s="91" t="s">
        <v>66</v>
      </c>
      <c r="E50" s="92"/>
      <c r="F50" s="93"/>
      <c r="G50" s="91" t="s">
        <v>67</v>
      </c>
      <c r="H50" s="92"/>
      <c r="I50" s="93"/>
      <c r="J50" s="82" t="s">
        <v>53</v>
      </c>
      <c r="K50" s="82"/>
      <c r="L50" s="82"/>
      <c r="M50" s="82"/>
      <c r="N50" s="82"/>
    </row>
    <row r="51" spans="1:14" x14ac:dyDescent="0.25">
      <c r="A51" s="34"/>
      <c r="C51" s="32"/>
      <c r="D51" s="94" t="s">
        <v>91</v>
      </c>
      <c r="E51" s="95"/>
      <c r="F51" s="96"/>
      <c r="G51" s="94"/>
      <c r="H51" s="95"/>
      <c r="I51" s="96"/>
      <c r="J51" s="86" t="s">
        <v>73</v>
      </c>
      <c r="K51" s="86"/>
      <c r="L51" s="86"/>
      <c r="M51" s="86"/>
      <c r="N51" s="86"/>
    </row>
    <row r="52" spans="1:14" x14ac:dyDescent="0.25">
      <c r="A52" s="36"/>
      <c r="C52" s="33"/>
      <c r="D52" s="7"/>
      <c r="E52" s="7"/>
      <c r="F52" s="7"/>
      <c r="G52" s="7"/>
      <c r="H52" s="7"/>
      <c r="I52" s="7"/>
      <c r="J52" s="28" t="s">
        <v>19</v>
      </c>
      <c r="K52" s="89">
        <v>2</v>
      </c>
      <c r="L52" s="90"/>
      <c r="M52" s="89">
        <v>236</v>
      </c>
      <c r="N52" s="90"/>
    </row>
    <row r="53" spans="1:14" x14ac:dyDescent="0.25">
      <c r="A53" s="35" t="s">
        <v>62</v>
      </c>
      <c r="C53" s="25" t="s">
        <v>64</v>
      </c>
      <c r="D53" s="91" t="s">
        <v>67</v>
      </c>
      <c r="E53" s="92"/>
      <c r="F53" s="93"/>
      <c r="G53" s="91" t="s">
        <v>68</v>
      </c>
      <c r="H53" s="92"/>
      <c r="I53" s="93"/>
      <c r="J53" s="86" t="s">
        <v>178</v>
      </c>
      <c r="K53" s="86"/>
      <c r="L53" s="86"/>
      <c r="M53" s="86"/>
      <c r="N53" s="86"/>
    </row>
    <row r="54" spans="1:14" x14ac:dyDescent="0.25">
      <c r="A54" s="34"/>
      <c r="C54" s="32"/>
      <c r="D54" s="94"/>
      <c r="E54" s="95"/>
      <c r="F54" s="96"/>
      <c r="G54" s="97" t="s">
        <v>74</v>
      </c>
      <c r="H54" s="103"/>
      <c r="I54" s="104"/>
      <c r="J54" s="86" t="s">
        <v>75</v>
      </c>
      <c r="K54" s="86"/>
      <c r="L54" s="86"/>
      <c r="M54" s="86"/>
      <c r="N54" s="86"/>
    </row>
    <row r="55" spans="1:14" x14ac:dyDescent="0.25">
      <c r="A55" s="36"/>
      <c r="C55" s="33"/>
      <c r="D55" s="7"/>
      <c r="E55" s="7"/>
      <c r="F55" s="7"/>
      <c r="G55" s="7"/>
      <c r="H55" s="7"/>
      <c r="I55" s="7"/>
      <c r="J55" s="28" t="s">
        <v>24</v>
      </c>
      <c r="K55" s="89">
        <v>5</v>
      </c>
      <c r="L55" s="90"/>
      <c r="M55" s="89">
        <v>423</v>
      </c>
      <c r="N55" s="90"/>
    </row>
    <row r="56" spans="1:14" x14ac:dyDescent="0.25">
      <c r="A56" s="35" t="s">
        <v>63</v>
      </c>
      <c r="C56" s="25" t="s">
        <v>65</v>
      </c>
      <c r="D56" s="91" t="s">
        <v>68</v>
      </c>
      <c r="E56" s="92"/>
      <c r="F56" s="93"/>
      <c r="G56" s="91" t="s">
        <v>68</v>
      </c>
      <c r="H56" s="92"/>
      <c r="I56" s="93"/>
      <c r="J56" s="86" t="s">
        <v>78</v>
      </c>
      <c r="K56" s="86"/>
      <c r="L56" s="86"/>
      <c r="M56" s="86"/>
      <c r="N56" s="86"/>
    </row>
    <row r="57" spans="1:14" x14ac:dyDescent="0.25">
      <c r="A57" s="34"/>
      <c r="C57" s="32"/>
      <c r="D57" s="94" t="s">
        <v>74</v>
      </c>
      <c r="E57" s="95"/>
      <c r="F57" s="96"/>
      <c r="G57" s="94" t="s">
        <v>69</v>
      </c>
      <c r="H57" s="95"/>
      <c r="I57" s="96"/>
      <c r="J57" s="86" t="s">
        <v>77</v>
      </c>
      <c r="K57" s="86"/>
      <c r="L57" s="86"/>
      <c r="M57" s="86"/>
      <c r="N57" s="86"/>
    </row>
    <row r="58" spans="1:14" x14ac:dyDescent="0.25">
      <c r="A58" s="36"/>
      <c r="C58" s="33"/>
      <c r="D58" s="7"/>
      <c r="E58" s="7"/>
      <c r="F58" s="7"/>
      <c r="G58" s="7"/>
      <c r="H58" s="7"/>
      <c r="I58" s="7"/>
      <c r="J58" s="28" t="s">
        <v>22</v>
      </c>
      <c r="K58" s="89">
        <v>2</v>
      </c>
      <c r="L58" s="90"/>
      <c r="M58" s="89">
        <v>69</v>
      </c>
      <c r="N58" s="90"/>
    </row>
    <row r="59" spans="1:14" x14ac:dyDescent="0.25">
      <c r="A59" s="35" t="s">
        <v>83</v>
      </c>
      <c r="C59" s="25" t="s">
        <v>84</v>
      </c>
      <c r="D59" s="91" t="s">
        <v>68</v>
      </c>
      <c r="E59" s="92"/>
      <c r="F59" s="93"/>
      <c r="G59" s="91" t="s">
        <v>68</v>
      </c>
      <c r="H59" s="92"/>
      <c r="I59" s="93"/>
      <c r="J59" s="86" t="s">
        <v>76</v>
      </c>
      <c r="K59" s="86"/>
      <c r="L59" s="86"/>
      <c r="M59" s="86"/>
      <c r="N59" s="86"/>
    </row>
    <row r="60" spans="1:14" x14ac:dyDescent="0.25">
      <c r="A60" s="34"/>
      <c r="B60" s="23"/>
      <c r="C60" s="23"/>
      <c r="D60" s="94" t="s">
        <v>74</v>
      </c>
      <c r="E60" s="95"/>
      <c r="F60" s="96"/>
      <c r="G60" s="94" t="s">
        <v>70</v>
      </c>
      <c r="H60" s="95"/>
      <c r="I60" s="96"/>
      <c r="J60" s="86" t="s">
        <v>79</v>
      </c>
      <c r="K60" s="86"/>
      <c r="L60" s="86"/>
      <c r="M60" s="86"/>
      <c r="N60" s="86"/>
    </row>
    <row r="61" spans="1:14" x14ac:dyDescent="0.25">
      <c r="A61" s="36"/>
      <c r="B61" s="7"/>
      <c r="C61" s="7"/>
      <c r="D61" s="7"/>
      <c r="E61" s="7"/>
      <c r="F61" s="7"/>
      <c r="G61" s="7"/>
      <c r="H61" s="7"/>
      <c r="I61" s="7"/>
      <c r="J61" s="28" t="s">
        <v>22</v>
      </c>
      <c r="K61" s="89">
        <v>1</v>
      </c>
      <c r="L61" s="90"/>
      <c r="M61" s="89">
        <v>541</v>
      </c>
      <c r="N61" s="90"/>
    </row>
    <row r="62" spans="1:14" x14ac:dyDescent="0.25">
      <c r="A62" s="39"/>
      <c r="D62" s="66"/>
      <c r="E62" s="66"/>
      <c r="F62" s="66"/>
      <c r="G62" s="66"/>
      <c r="H62" s="66"/>
      <c r="I62" s="66"/>
      <c r="J62" s="67" t="s">
        <v>222</v>
      </c>
      <c r="K62" s="68"/>
      <c r="L62" s="69"/>
      <c r="M62" s="70">
        <f>M52+M55+M58+M61</f>
        <v>1269</v>
      </c>
      <c r="N62" s="71"/>
    </row>
    <row r="63" spans="1:14" x14ac:dyDescent="0.25">
      <c r="A63" s="39"/>
    </row>
    <row r="64" spans="1:14" x14ac:dyDescent="0.25">
      <c r="A64" s="34" t="s">
        <v>80</v>
      </c>
      <c r="B64" s="19" t="s">
        <v>81</v>
      </c>
      <c r="C64" s="78" t="s">
        <v>158</v>
      </c>
      <c r="D64" s="78"/>
      <c r="E64" s="78"/>
      <c r="F64" s="78"/>
      <c r="G64" s="78"/>
      <c r="H64" s="78"/>
      <c r="I64" s="78"/>
      <c r="J64" s="101"/>
      <c r="K64" s="102"/>
      <c r="L64" s="102"/>
      <c r="M64" s="102"/>
      <c r="N64" s="102"/>
    </row>
    <row r="65" spans="1:14" x14ac:dyDescent="0.25">
      <c r="A65" s="35" t="s">
        <v>85</v>
      </c>
      <c r="C65" s="25" t="s">
        <v>86</v>
      </c>
      <c r="D65" s="91" t="s">
        <v>66</v>
      </c>
      <c r="E65" s="92"/>
      <c r="F65" s="93"/>
      <c r="G65" s="91" t="s">
        <v>93</v>
      </c>
      <c r="H65" s="92"/>
      <c r="I65" s="93"/>
      <c r="J65" s="86" t="s">
        <v>76</v>
      </c>
      <c r="K65" s="86"/>
      <c r="L65" s="86"/>
      <c r="M65" s="86"/>
      <c r="N65" s="86"/>
    </row>
    <row r="66" spans="1:14" x14ac:dyDescent="0.25">
      <c r="A66" s="34"/>
      <c r="C66" s="32"/>
      <c r="D66" s="94" t="s">
        <v>92</v>
      </c>
      <c r="E66" s="95"/>
      <c r="F66" s="96"/>
      <c r="G66" s="97" t="s">
        <v>94</v>
      </c>
      <c r="H66" s="95"/>
      <c r="I66" s="96"/>
      <c r="J66" s="86" t="s">
        <v>95</v>
      </c>
      <c r="K66" s="86"/>
      <c r="L66" s="86"/>
      <c r="M66" s="86"/>
      <c r="N66" s="86"/>
    </row>
    <row r="67" spans="1:14" x14ac:dyDescent="0.25">
      <c r="A67" s="36"/>
      <c r="C67" s="33"/>
      <c r="D67" s="7"/>
      <c r="E67" s="7"/>
      <c r="F67" s="7"/>
      <c r="G67" s="7"/>
      <c r="H67" s="7"/>
      <c r="I67" s="7"/>
      <c r="J67" s="28" t="s">
        <v>22</v>
      </c>
      <c r="K67" s="89">
        <v>1</v>
      </c>
      <c r="L67" s="90"/>
      <c r="M67" s="89">
        <v>331</v>
      </c>
      <c r="N67" s="90"/>
    </row>
    <row r="68" spans="1:14" x14ac:dyDescent="0.25">
      <c r="A68" s="35" t="s">
        <v>87</v>
      </c>
      <c r="C68" s="25" t="s">
        <v>89</v>
      </c>
      <c r="D68" s="91" t="s">
        <v>93</v>
      </c>
      <c r="E68" s="92"/>
      <c r="F68" s="93"/>
      <c r="G68" s="91" t="s">
        <v>68</v>
      </c>
      <c r="H68" s="92"/>
      <c r="I68" s="93"/>
      <c r="J68" s="86" t="s">
        <v>76</v>
      </c>
      <c r="K68" s="86"/>
      <c r="L68" s="86"/>
      <c r="M68" s="86"/>
      <c r="N68" s="86"/>
    </row>
    <row r="69" spans="1:14" x14ac:dyDescent="0.25">
      <c r="A69" s="34"/>
      <c r="C69" s="32"/>
      <c r="D69" s="97" t="s">
        <v>94</v>
      </c>
      <c r="E69" s="95"/>
      <c r="F69" s="96"/>
      <c r="G69" s="94" t="s">
        <v>74</v>
      </c>
      <c r="H69" s="95"/>
      <c r="I69" s="96"/>
      <c r="J69" s="86" t="s">
        <v>95</v>
      </c>
      <c r="K69" s="86"/>
      <c r="L69" s="86"/>
      <c r="M69" s="86"/>
      <c r="N69" s="86"/>
    </row>
    <row r="70" spans="1:14" x14ac:dyDescent="0.25">
      <c r="A70" s="36"/>
      <c r="C70" s="33"/>
      <c r="D70" s="7"/>
      <c r="E70" s="7"/>
      <c r="F70" s="7"/>
      <c r="G70" s="7"/>
      <c r="H70" s="7"/>
      <c r="I70" s="7"/>
      <c r="J70" s="28" t="s">
        <v>22</v>
      </c>
      <c r="K70" s="89">
        <v>1</v>
      </c>
      <c r="L70" s="90"/>
      <c r="M70" s="89">
        <v>544</v>
      </c>
      <c r="N70" s="90"/>
    </row>
    <row r="71" spans="1:14" x14ac:dyDescent="0.25">
      <c r="A71" s="35" t="s">
        <v>88</v>
      </c>
      <c r="C71" s="25" t="s">
        <v>90</v>
      </c>
      <c r="D71" s="91" t="s">
        <v>67</v>
      </c>
      <c r="E71" s="92"/>
      <c r="F71" s="93"/>
      <c r="G71" s="91" t="s">
        <v>93</v>
      </c>
      <c r="H71" s="92"/>
      <c r="I71" s="93"/>
      <c r="J71" s="86" t="s">
        <v>53</v>
      </c>
      <c r="K71" s="86"/>
      <c r="L71" s="86"/>
      <c r="M71" s="86"/>
      <c r="N71" s="86"/>
    </row>
    <row r="72" spans="1:14" x14ac:dyDescent="0.25">
      <c r="A72" s="34"/>
      <c r="B72" s="23"/>
      <c r="C72" s="23"/>
      <c r="D72" s="94"/>
      <c r="E72" s="95"/>
      <c r="F72" s="96"/>
      <c r="G72" s="97" t="s">
        <v>94</v>
      </c>
      <c r="H72" s="95"/>
      <c r="I72" s="96"/>
      <c r="J72" s="86" t="s">
        <v>96</v>
      </c>
      <c r="K72" s="86"/>
      <c r="L72" s="86"/>
      <c r="M72" s="86"/>
      <c r="N72" s="86"/>
    </row>
    <row r="73" spans="1:14" x14ac:dyDescent="0.25">
      <c r="A73" s="36"/>
      <c r="B73" s="7"/>
      <c r="C73" s="7"/>
      <c r="D73" s="7"/>
      <c r="E73" s="7"/>
      <c r="F73" s="7"/>
      <c r="G73" s="7"/>
      <c r="H73" s="7"/>
      <c r="I73" s="7"/>
      <c r="J73" s="28" t="s">
        <v>19</v>
      </c>
      <c r="K73" s="89">
        <v>2</v>
      </c>
      <c r="L73" s="90"/>
      <c r="M73" s="89">
        <v>126</v>
      </c>
      <c r="N73" s="90"/>
    </row>
    <row r="74" spans="1:14" x14ac:dyDescent="0.25">
      <c r="A74" s="39"/>
      <c r="D74" s="66"/>
      <c r="E74" s="66"/>
      <c r="F74" s="66"/>
      <c r="G74" s="66"/>
      <c r="H74" s="66"/>
      <c r="I74" s="66"/>
      <c r="J74" s="67" t="s">
        <v>223</v>
      </c>
      <c r="K74" s="68"/>
      <c r="L74" s="69"/>
      <c r="M74" s="70">
        <f>M67+M70+M73</f>
        <v>1001</v>
      </c>
      <c r="N74" s="71"/>
    </row>
    <row r="75" spans="1:14" x14ac:dyDescent="0.25">
      <c r="A75" s="39"/>
      <c r="J75" s="39"/>
      <c r="K75" s="39"/>
      <c r="L75" s="39"/>
      <c r="M75" s="39"/>
      <c r="N75" s="39"/>
    </row>
    <row r="76" spans="1:14" x14ac:dyDescent="0.25">
      <c r="A76" s="39"/>
      <c r="J76" s="39"/>
      <c r="K76" s="39"/>
      <c r="L76" s="39"/>
      <c r="M76" s="39"/>
      <c r="N76" s="39"/>
    </row>
    <row r="77" spans="1:14" x14ac:dyDescent="0.25">
      <c r="A77" s="39"/>
      <c r="J77" s="39"/>
      <c r="K77" s="39"/>
      <c r="L77" s="39"/>
      <c r="M77" s="39"/>
      <c r="N77" s="39"/>
    </row>
    <row r="78" spans="1:14" ht="15.75" x14ac:dyDescent="0.25">
      <c r="B78" s="3"/>
      <c r="C78" s="60" t="s">
        <v>5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1:14" ht="15.75" x14ac:dyDescent="0.25">
      <c r="B79" s="3"/>
      <c r="C79" s="60" t="s">
        <v>217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" t="s">
        <v>233</v>
      </c>
    </row>
    <row r="80" spans="1:14" x14ac:dyDescent="0.25">
      <c r="A80" s="39"/>
      <c r="J80" s="39"/>
      <c r="K80" s="39"/>
      <c r="L80" s="39"/>
      <c r="M80" s="39"/>
      <c r="N80" s="39"/>
    </row>
    <row r="81" spans="1:14" x14ac:dyDescent="0.25">
      <c r="A81" s="56" t="s">
        <v>4</v>
      </c>
      <c r="B81" s="1" t="s">
        <v>13</v>
      </c>
      <c r="C81" s="1" t="s">
        <v>12</v>
      </c>
      <c r="D81" s="61" t="s">
        <v>6</v>
      </c>
      <c r="E81" s="62"/>
      <c r="F81" s="63"/>
      <c r="G81" s="61" t="s">
        <v>7</v>
      </c>
      <c r="H81" s="62"/>
      <c r="I81" s="63"/>
      <c r="J81" s="62" t="s">
        <v>8</v>
      </c>
      <c r="K81" s="62"/>
      <c r="L81" s="62"/>
      <c r="M81" s="62"/>
      <c r="N81" s="63"/>
    </row>
    <row r="82" spans="1:14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9"/>
      <c r="K82" s="64" t="s">
        <v>16</v>
      </c>
      <c r="L82" s="65"/>
      <c r="M82" s="64" t="s">
        <v>17</v>
      </c>
      <c r="N82" s="65"/>
    </row>
    <row r="83" spans="1:14" x14ac:dyDescent="0.25">
      <c r="A83" s="34" t="s">
        <v>97</v>
      </c>
      <c r="B83" s="19" t="s">
        <v>102</v>
      </c>
      <c r="C83" s="78" t="s">
        <v>162</v>
      </c>
      <c r="D83" s="78"/>
      <c r="E83" s="78"/>
      <c r="F83" s="78"/>
      <c r="G83" s="78"/>
      <c r="H83" s="78"/>
      <c r="I83" s="78"/>
      <c r="J83" s="43"/>
      <c r="K83" s="47"/>
      <c r="L83" s="47"/>
      <c r="M83" s="47"/>
      <c r="N83" s="47"/>
    </row>
    <row r="84" spans="1:14" x14ac:dyDescent="0.25">
      <c r="A84" s="6" t="s">
        <v>98</v>
      </c>
      <c r="B84" s="26"/>
      <c r="C84" s="25" t="s">
        <v>99</v>
      </c>
      <c r="D84" s="91" t="s">
        <v>105</v>
      </c>
      <c r="E84" s="92"/>
      <c r="F84" s="93"/>
      <c r="G84" s="91" t="s">
        <v>105</v>
      </c>
      <c r="H84" s="92"/>
      <c r="I84" s="93"/>
      <c r="J84" s="86" t="s">
        <v>76</v>
      </c>
      <c r="K84" s="86"/>
      <c r="L84" s="86"/>
      <c r="M84" s="86"/>
      <c r="N84" s="86"/>
    </row>
    <row r="85" spans="1:14" x14ac:dyDescent="0.25">
      <c r="A85" s="4"/>
      <c r="B85" s="23"/>
      <c r="C85" s="32"/>
      <c r="D85" s="94" t="s">
        <v>106</v>
      </c>
      <c r="E85" s="95"/>
      <c r="F85" s="96"/>
      <c r="G85" s="97" t="s">
        <v>107</v>
      </c>
      <c r="H85" s="95"/>
      <c r="I85" s="96"/>
      <c r="J85" s="86" t="s">
        <v>163</v>
      </c>
      <c r="K85" s="86"/>
      <c r="L85" s="86"/>
      <c r="M85" s="86"/>
      <c r="N85" s="86"/>
    </row>
    <row r="86" spans="1:14" x14ac:dyDescent="0.25">
      <c r="A86" s="18"/>
      <c r="B86" s="7"/>
      <c r="C86" s="33"/>
      <c r="D86" s="7"/>
      <c r="E86" s="7"/>
      <c r="F86" s="7"/>
      <c r="G86" s="7"/>
      <c r="H86" s="7"/>
      <c r="I86" s="7"/>
      <c r="J86" s="28" t="s">
        <v>22</v>
      </c>
      <c r="K86" s="89">
        <v>1</v>
      </c>
      <c r="L86" s="90"/>
      <c r="M86" s="89">
        <v>182</v>
      </c>
      <c r="N86" s="90"/>
    </row>
    <row r="87" spans="1:14" x14ac:dyDescent="0.25">
      <c r="A87" s="6" t="s">
        <v>100</v>
      </c>
      <c r="B87" s="26"/>
      <c r="C87" s="25" t="s">
        <v>103</v>
      </c>
      <c r="D87" s="91" t="s">
        <v>105</v>
      </c>
      <c r="E87" s="92"/>
      <c r="F87" s="93"/>
      <c r="G87" s="91" t="s">
        <v>179</v>
      </c>
      <c r="H87" s="92"/>
      <c r="I87" s="93"/>
      <c r="J87" s="82" t="s">
        <v>211</v>
      </c>
      <c r="K87" s="82"/>
      <c r="L87" s="82"/>
      <c r="M87" s="82"/>
      <c r="N87" s="82"/>
    </row>
    <row r="88" spans="1:14" x14ac:dyDescent="0.25">
      <c r="A88" s="4"/>
      <c r="B88" s="23"/>
      <c r="C88" s="32"/>
      <c r="D88" s="97" t="s">
        <v>107</v>
      </c>
      <c r="E88" s="95"/>
      <c r="F88" s="96"/>
      <c r="G88" s="97" t="s">
        <v>180</v>
      </c>
      <c r="H88" s="95"/>
      <c r="I88" s="96"/>
      <c r="J88" s="86" t="s">
        <v>212</v>
      </c>
      <c r="K88" s="86"/>
      <c r="L88" s="86"/>
      <c r="M88" s="86"/>
      <c r="N88" s="86"/>
    </row>
    <row r="89" spans="1:14" x14ac:dyDescent="0.25">
      <c r="A89" s="18"/>
      <c r="B89" s="7"/>
      <c r="C89" s="33"/>
      <c r="D89" s="7"/>
      <c r="E89" s="7"/>
      <c r="F89" s="7"/>
      <c r="G89" s="7"/>
      <c r="H89" s="7"/>
      <c r="I89" s="7"/>
      <c r="J89" s="28" t="s">
        <v>24</v>
      </c>
      <c r="K89" s="89">
        <v>2.5</v>
      </c>
      <c r="L89" s="90"/>
      <c r="M89" s="89">
        <v>142</v>
      </c>
      <c r="N89" s="90"/>
    </row>
    <row r="90" spans="1:14" x14ac:dyDescent="0.25">
      <c r="A90" s="6" t="s">
        <v>101</v>
      </c>
      <c r="B90" s="26"/>
      <c r="C90" s="25" t="s">
        <v>104</v>
      </c>
      <c r="D90" s="91" t="s">
        <v>105</v>
      </c>
      <c r="E90" s="92"/>
      <c r="F90" s="93"/>
      <c r="G90" s="91" t="s">
        <v>93</v>
      </c>
      <c r="H90" s="92"/>
      <c r="I90" s="93"/>
      <c r="J90" s="86" t="s">
        <v>76</v>
      </c>
      <c r="K90" s="86"/>
      <c r="L90" s="86"/>
      <c r="M90" s="86"/>
      <c r="N90" s="86"/>
    </row>
    <row r="91" spans="1:14" x14ac:dyDescent="0.25">
      <c r="A91" s="4"/>
      <c r="B91" s="23"/>
      <c r="C91" s="23"/>
      <c r="D91" s="97" t="s">
        <v>108</v>
      </c>
      <c r="E91" s="95"/>
      <c r="F91" s="96"/>
      <c r="G91" s="97" t="s">
        <v>94</v>
      </c>
      <c r="H91" s="95"/>
      <c r="I91" s="96"/>
      <c r="J91" s="86" t="s">
        <v>95</v>
      </c>
      <c r="K91" s="86"/>
      <c r="L91" s="86"/>
      <c r="M91" s="86"/>
      <c r="N91" s="86"/>
    </row>
    <row r="92" spans="1:14" x14ac:dyDescent="0.25">
      <c r="A92" s="18"/>
      <c r="B92" s="7"/>
      <c r="C92" s="7"/>
      <c r="D92" s="7"/>
      <c r="E92" s="7"/>
      <c r="F92" s="7"/>
      <c r="G92" s="7"/>
      <c r="H92" s="7"/>
      <c r="I92" s="7"/>
      <c r="J92" s="28" t="s">
        <v>22</v>
      </c>
      <c r="K92" s="89">
        <v>1</v>
      </c>
      <c r="L92" s="90"/>
      <c r="M92" s="89">
        <v>295</v>
      </c>
      <c r="N92" s="90"/>
    </row>
    <row r="93" spans="1:14" x14ac:dyDescent="0.25">
      <c r="A93" s="39"/>
      <c r="D93" s="66"/>
      <c r="E93" s="66"/>
      <c r="F93" s="66"/>
      <c r="G93" s="66"/>
      <c r="H93" s="66"/>
      <c r="I93" s="66"/>
      <c r="J93" s="67" t="s">
        <v>224</v>
      </c>
      <c r="K93" s="68"/>
      <c r="L93" s="69"/>
      <c r="M93" s="70">
        <f>M86+M89+M92</f>
        <v>619</v>
      </c>
      <c r="N93" s="71"/>
    </row>
    <row r="94" spans="1:14" x14ac:dyDescent="0.25">
      <c r="A94" s="39"/>
      <c r="D94" s="57"/>
      <c r="E94" s="57"/>
      <c r="F94" s="57"/>
      <c r="G94" s="57"/>
      <c r="H94" s="57"/>
      <c r="I94" s="57"/>
      <c r="J94" s="29"/>
      <c r="K94" s="29"/>
      <c r="L94" s="29"/>
      <c r="M94" s="58"/>
      <c r="N94" s="58"/>
    </row>
    <row r="95" spans="1:14" x14ac:dyDescent="0.25">
      <c r="A95" s="34" t="s">
        <v>109</v>
      </c>
      <c r="B95" s="19" t="s">
        <v>111</v>
      </c>
      <c r="C95" s="78" t="s">
        <v>181</v>
      </c>
      <c r="D95" s="78"/>
      <c r="E95" s="78"/>
      <c r="F95" s="78"/>
      <c r="G95" s="78"/>
      <c r="H95" s="78"/>
      <c r="I95" s="78"/>
      <c r="J95" s="48" t="s">
        <v>164</v>
      </c>
      <c r="K95" s="47"/>
      <c r="L95" s="47"/>
      <c r="M95" s="47"/>
      <c r="N95" s="47"/>
    </row>
    <row r="96" spans="1:14" x14ac:dyDescent="0.25">
      <c r="A96" s="35" t="s">
        <v>110</v>
      </c>
      <c r="B96" s="40"/>
      <c r="C96" s="41" t="s">
        <v>112</v>
      </c>
      <c r="D96" s="91" t="s">
        <v>105</v>
      </c>
      <c r="E96" s="92"/>
      <c r="F96" s="93"/>
      <c r="G96" s="91" t="s">
        <v>105</v>
      </c>
      <c r="H96" s="92"/>
      <c r="I96" s="93"/>
      <c r="J96" s="86" t="s">
        <v>182</v>
      </c>
      <c r="K96" s="86"/>
      <c r="L96" s="86"/>
      <c r="M96" s="86"/>
      <c r="N96" s="86"/>
    </row>
    <row r="97" spans="1:14" x14ac:dyDescent="0.25">
      <c r="A97" s="4"/>
      <c r="B97" s="23"/>
      <c r="C97" s="32"/>
      <c r="D97" s="94" t="s">
        <v>106</v>
      </c>
      <c r="E97" s="95"/>
      <c r="F97" s="96"/>
      <c r="G97" s="97" t="s">
        <v>137</v>
      </c>
      <c r="H97" s="95"/>
      <c r="I97" s="96"/>
      <c r="J97" s="86" t="s">
        <v>187</v>
      </c>
      <c r="K97" s="86"/>
      <c r="L97" s="86"/>
      <c r="M97" s="86"/>
      <c r="N97" s="86"/>
    </row>
    <row r="98" spans="1:14" x14ac:dyDescent="0.25">
      <c r="A98" s="18"/>
      <c r="B98" s="7"/>
      <c r="C98" s="33"/>
      <c r="D98" s="7"/>
      <c r="E98" s="7"/>
      <c r="F98" s="7"/>
      <c r="G98" s="7"/>
      <c r="H98" s="7"/>
      <c r="I98" s="7"/>
      <c r="J98" s="28" t="s">
        <v>184</v>
      </c>
      <c r="K98" s="100" t="s">
        <v>165</v>
      </c>
      <c r="L98" s="90"/>
      <c r="M98" s="89">
        <v>1191</v>
      </c>
      <c r="N98" s="90"/>
    </row>
    <row r="99" spans="1:14" x14ac:dyDescent="0.25">
      <c r="A99" s="39"/>
      <c r="D99" s="66"/>
      <c r="E99" s="66"/>
      <c r="F99" s="66"/>
      <c r="G99" s="66"/>
      <c r="H99" s="66"/>
      <c r="I99" s="66"/>
      <c r="J99" s="67" t="s">
        <v>225</v>
      </c>
      <c r="K99" s="68"/>
      <c r="L99" s="69"/>
      <c r="M99" s="70">
        <f>M98</f>
        <v>1191</v>
      </c>
      <c r="N99" s="71"/>
    </row>
    <row r="101" spans="1:14" x14ac:dyDescent="0.25">
      <c r="A101" s="34" t="s">
        <v>113</v>
      </c>
      <c r="B101" s="19" t="s">
        <v>115</v>
      </c>
      <c r="C101" s="78" t="s">
        <v>138</v>
      </c>
      <c r="D101" s="78"/>
      <c r="E101" s="78"/>
      <c r="F101" s="78"/>
      <c r="G101" s="78"/>
      <c r="H101" s="78"/>
      <c r="I101" s="78"/>
      <c r="J101" s="48" t="s">
        <v>164</v>
      </c>
      <c r="K101" s="47"/>
      <c r="L101" s="47"/>
      <c r="M101" s="47"/>
      <c r="N101" s="47"/>
    </row>
    <row r="102" spans="1:14" x14ac:dyDescent="0.25">
      <c r="A102" s="35" t="s">
        <v>114</v>
      </c>
      <c r="B102" s="40"/>
      <c r="C102" s="41" t="s">
        <v>116</v>
      </c>
      <c r="D102" s="91" t="s">
        <v>105</v>
      </c>
      <c r="E102" s="92"/>
      <c r="F102" s="93"/>
      <c r="G102" s="91" t="s">
        <v>105</v>
      </c>
      <c r="H102" s="92"/>
      <c r="I102" s="93"/>
      <c r="J102" s="86" t="s">
        <v>182</v>
      </c>
      <c r="K102" s="86"/>
      <c r="L102" s="86"/>
      <c r="M102" s="86"/>
      <c r="N102" s="86"/>
    </row>
    <row r="103" spans="1:14" x14ac:dyDescent="0.25">
      <c r="A103" s="4"/>
      <c r="B103" s="23"/>
      <c r="C103" s="32"/>
      <c r="D103" s="94" t="s">
        <v>139</v>
      </c>
      <c r="E103" s="95"/>
      <c r="F103" s="96"/>
      <c r="G103" s="97" t="s">
        <v>140</v>
      </c>
      <c r="H103" s="95"/>
      <c r="I103" s="96"/>
      <c r="J103" s="86" t="s">
        <v>187</v>
      </c>
      <c r="K103" s="86"/>
      <c r="L103" s="86"/>
      <c r="M103" s="86"/>
      <c r="N103" s="86"/>
    </row>
    <row r="104" spans="1:14" x14ac:dyDescent="0.25">
      <c r="A104" s="18"/>
      <c r="B104" s="7"/>
      <c r="C104" s="33"/>
      <c r="D104" s="7"/>
      <c r="E104" s="7"/>
      <c r="F104" s="7"/>
      <c r="G104" s="7"/>
      <c r="H104" s="7"/>
      <c r="I104" s="7"/>
      <c r="J104" s="28" t="s">
        <v>184</v>
      </c>
      <c r="K104" s="100" t="s">
        <v>165</v>
      </c>
      <c r="L104" s="90"/>
      <c r="M104" s="89">
        <v>922</v>
      </c>
      <c r="N104" s="90"/>
    </row>
    <row r="105" spans="1:14" x14ac:dyDescent="0.25">
      <c r="A105" s="39"/>
      <c r="D105" s="66"/>
      <c r="E105" s="66"/>
      <c r="F105" s="66"/>
      <c r="G105" s="66"/>
      <c r="H105" s="66"/>
      <c r="I105" s="66"/>
      <c r="J105" s="67" t="s">
        <v>226</v>
      </c>
      <c r="K105" s="68"/>
      <c r="L105" s="69"/>
      <c r="M105" s="70">
        <f>M104</f>
        <v>922</v>
      </c>
      <c r="N105" s="71"/>
    </row>
    <row r="107" spans="1:14" x14ac:dyDescent="0.25">
      <c r="A107" s="34" t="s">
        <v>117</v>
      </c>
      <c r="B107" s="19" t="s">
        <v>125</v>
      </c>
      <c r="C107" s="78" t="s">
        <v>185</v>
      </c>
      <c r="D107" s="78"/>
      <c r="E107" s="78"/>
      <c r="F107" s="78"/>
      <c r="G107" s="78"/>
      <c r="H107" s="78"/>
      <c r="I107" s="78"/>
      <c r="J107" s="48" t="s">
        <v>164</v>
      </c>
      <c r="K107" s="47"/>
      <c r="L107" s="47"/>
      <c r="M107" s="47"/>
      <c r="N107" s="47"/>
    </row>
    <row r="108" spans="1:14" x14ac:dyDescent="0.25">
      <c r="A108" s="35" t="s">
        <v>118</v>
      </c>
      <c r="B108" s="40"/>
      <c r="C108" s="41" t="s">
        <v>120</v>
      </c>
      <c r="D108" s="91" t="s">
        <v>105</v>
      </c>
      <c r="E108" s="92"/>
      <c r="F108" s="93"/>
      <c r="G108" s="91" t="s">
        <v>105</v>
      </c>
      <c r="H108" s="92"/>
      <c r="I108" s="93"/>
      <c r="J108" s="86" t="s">
        <v>182</v>
      </c>
      <c r="K108" s="86"/>
      <c r="L108" s="86"/>
      <c r="M108" s="86"/>
      <c r="N108" s="86"/>
    </row>
    <row r="109" spans="1:14" x14ac:dyDescent="0.25">
      <c r="A109" s="4"/>
      <c r="B109" s="23"/>
      <c r="C109" s="32"/>
      <c r="D109" s="94" t="s">
        <v>141</v>
      </c>
      <c r="E109" s="95"/>
      <c r="F109" s="96"/>
      <c r="G109" s="97" t="s">
        <v>183</v>
      </c>
      <c r="H109" s="95"/>
      <c r="I109" s="96"/>
      <c r="J109" s="86" t="s">
        <v>187</v>
      </c>
      <c r="K109" s="86"/>
      <c r="L109" s="86"/>
      <c r="M109" s="86"/>
      <c r="N109" s="86"/>
    </row>
    <row r="110" spans="1:14" x14ac:dyDescent="0.25">
      <c r="A110" s="18"/>
      <c r="B110" s="7"/>
      <c r="C110" s="33"/>
      <c r="D110" s="42"/>
      <c r="E110" s="42"/>
      <c r="F110" s="42"/>
      <c r="G110" s="42"/>
      <c r="H110" s="42"/>
      <c r="I110" s="42"/>
      <c r="J110" s="28" t="s">
        <v>184</v>
      </c>
      <c r="K110" s="100" t="s">
        <v>165</v>
      </c>
      <c r="L110" s="90"/>
      <c r="M110" s="89">
        <v>1118</v>
      </c>
      <c r="N110" s="90"/>
    </row>
    <row r="111" spans="1:14" x14ac:dyDescent="0.25">
      <c r="A111" s="35" t="s">
        <v>119</v>
      </c>
      <c r="B111" s="40"/>
      <c r="C111" s="41" t="s">
        <v>121</v>
      </c>
      <c r="D111" s="91" t="s">
        <v>105</v>
      </c>
      <c r="E111" s="92"/>
      <c r="F111" s="93"/>
      <c r="G111" s="91" t="s">
        <v>105</v>
      </c>
      <c r="H111" s="92"/>
      <c r="I111" s="93"/>
      <c r="J111" s="86" t="s">
        <v>182</v>
      </c>
      <c r="K111" s="86"/>
      <c r="L111" s="86"/>
      <c r="M111" s="86"/>
      <c r="N111" s="86"/>
    </row>
    <row r="112" spans="1:14" x14ac:dyDescent="0.25">
      <c r="A112" s="4"/>
      <c r="B112" s="44"/>
      <c r="C112" s="32"/>
      <c r="D112" s="94" t="s">
        <v>145</v>
      </c>
      <c r="E112" s="95"/>
      <c r="F112" s="96"/>
      <c r="G112" s="97" t="s">
        <v>186</v>
      </c>
      <c r="H112" s="95"/>
      <c r="I112" s="96"/>
      <c r="J112" s="86" t="s">
        <v>187</v>
      </c>
      <c r="K112" s="86"/>
      <c r="L112" s="86"/>
      <c r="M112" s="86"/>
      <c r="N112" s="86"/>
    </row>
    <row r="113" spans="1:14" x14ac:dyDescent="0.25">
      <c r="A113" s="18"/>
      <c r="B113" s="7"/>
      <c r="C113" s="33"/>
      <c r="D113" s="42"/>
      <c r="E113" s="42"/>
      <c r="F113" s="42"/>
      <c r="G113" s="42"/>
      <c r="H113" s="42"/>
      <c r="I113" s="42"/>
      <c r="J113" s="28" t="s">
        <v>184</v>
      </c>
      <c r="K113" s="100" t="s">
        <v>165</v>
      </c>
      <c r="L113" s="90"/>
      <c r="M113" s="89">
        <v>450</v>
      </c>
      <c r="N113" s="90"/>
    </row>
    <row r="114" spans="1:14" x14ac:dyDescent="0.25">
      <c r="A114" s="39"/>
      <c r="D114" s="66"/>
      <c r="E114" s="66"/>
      <c r="F114" s="66"/>
      <c r="G114" s="66"/>
      <c r="H114" s="66"/>
      <c r="I114" s="66"/>
      <c r="J114" s="67" t="s">
        <v>227</v>
      </c>
      <c r="K114" s="68"/>
      <c r="L114" s="69"/>
      <c r="M114" s="70">
        <f>M110+M113</f>
        <v>1568</v>
      </c>
      <c r="N114" s="71"/>
    </row>
    <row r="116" spans="1:14" x14ac:dyDescent="0.25">
      <c r="A116" s="34" t="s">
        <v>122</v>
      </c>
      <c r="B116" s="19" t="s">
        <v>126</v>
      </c>
      <c r="C116" s="78" t="s">
        <v>213</v>
      </c>
      <c r="D116" s="78"/>
      <c r="E116" s="78"/>
      <c r="F116" s="78"/>
      <c r="G116" s="78"/>
      <c r="H116" s="78"/>
      <c r="I116" s="78"/>
      <c r="J116" s="10"/>
      <c r="K116" s="13"/>
      <c r="L116" s="13"/>
      <c r="M116" s="13"/>
      <c r="N116" s="13"/>
    </row>
    <row r="117" spans="1:14" x14ac:dyDescent="0.25">
      <c r="A117" s="35" t="s">
        <v>123</v>
      </c>
      <c r="B117" s="40"/>
      <c r="C117" s="41" t="s">
        <v>127</v>
      </c>
      <c r="D117" s="91" t="s">
        <v>105</v>
      </c>
      <c r="E117" s="92"/>
      <c r="F117" s="93"/>
      <c r="G117" s="91" t="s">
        <v>105</v>
      </c>
      <c r="H117" s="92"/>
      <c r="I117" s="93"/>
      <c r="J117" s="82" t="s">
        <v>210</v>
      </c>
      <c r="K117" s="82"/>
      <c r="L117" s="82"/>
      <c r="M117" s="82"/>
      <c r="N117" s="82"/>
    </row>
    <row r="118" spans="1:14" x14ac:dyDescent="0.25">
      <c r="A118" s="4"/>
      <c r="B118" s="23"/>
      <c r="C118" s="32"/>
      <c r="D118" s="94" t="s">
        <v>144</v>
      </c>
      <c r="E118" s="95"/>
      <c r="F118" s="96"/>
      <c r="G118" s="97" t="s">
        <v>188</v>
      </c>
      <c r="H118" s="95"/>
      <c r="I118" s="96"/>
      <c r="J118" s="82" t="s">
        <v>189</v>
      </c>
      <c r="K118" s="82"/>
      <c r="L118" s="82"/>
      <c r="M118" s="82"/>
      <c r="N118" s="82"/>
    </row>
    <row r="119" spans="1:14" x14ac:dyDescent="0.25">
      <c r="A119" s="18"/>
      <c r="B119" s="7"/>
      <c r="C119" s="33"/>
      <c r="D119" s="7"/>
      <c r="E119" s="7"/>
      <c r="F119" s="7"/>
      <c r="G119" s="7"/>
      <c r="H119" s="7"/>
      <c r="I119" s="7"/>
      <c r="J119" s="28" t="s">
        <v>24</v>
      </c>
      <c r="K119" s="89">
        <v>3.5</v>
      </c>
      <c r="L119" s="90"/>
      <c r="M119" s="89">
        <v>575</v>
      </c>
      <c r="N119" s="90"/>
    </row>
    <row r="120" spans="1:14" x14ac:dyDescent="0.25">
      <c r="A120" s="35" t="s">
        <v>124</v>
      </c>
      <c r="B120" s="40"/>
      <c r="C120" s="41" t="s">
        <v>128</v>
      </c>
      <c r="D120" s="91" t="s">
        <v>105</v>
      </c>
      <c r="E120" s="92"/>
      <c r="F120" s="93"/>
      <c r="G120" s="91" t="s">
        <v>105</v>
      </c>
      <c r="H120" s="92"/>
      <c r="I120" s="93"/>
      <c r="J120" s="82" t="s">
        <v>210</v>
      </c>
      <c r="K120" s="82"/>
      <c r="L120" s="82"/>
      <c r="M120" s="82"/>
      <c r="N120" s="82"/>
    </row>
    <row r="121" spans="1:14" x14ac:dyDescent="0.25">
      <c r="A121" s="4"/>
      <c r="B121" s="23"/>
      <c r="C121" s="32"/>
      <c r="D121" s="94" t="s">
        <v>142</v>
      </c>
      <c r="E121" s="95"/>
      <c r="F121" s="96"/>
      <c r="G121" s="97" t="s">
        <v>143</v>
      </c>
      <c r="H121" s="95"/>
      <c r="I121" s="96"/>
      <c r="J121" s="82" t="s">
        <v>190</v>
      </c>
      <c r="K121" s="82"/>
      <c r="L121" s="82"/>
      <c r="M121" s="82"/>
      <c r="N121" s="82"/>
    </row>
    <row r="122" spans="1:14" x14ac:dyDescent="0.25">
      <c r="A122" s="4"/>
      <c r="B122" s="44"/>
      <c r="C122" s="32"/>
      <c r="D122" s="47"/>
      <c r="E122" s="47"/>
      <c r="F122" s="47"/>
      <c r="G122" s="53"/>
      <c r="H122" s="47"/>
      <c r="I122" s="47"/>
      <c r="J122" s="28" t="s">
        <v>24</v>
      </c>
      <c r="K122" s="89">
        <v>3.5</v>
      </c>
      <c r="L122" s="90"/>
      <c r="M122" s="89">
        <v>272</v>
      </c>
      <c r="N122" s="90"/>
    </row>
    <row r="123" spans="1:14" x14ac:dyDescent="0.25">
      <c r="A123" s="35" t="s">
        <v>191</v>
      </c>
      <c r="B123" s="40"/>
      <c r="C123" s="41" t="s">
        <v>192</v>
      </c>
      <c r="D123" s="91" t="s">
        <v>206</v>
      </c>
      <c r="E123" s="92"/>
      <c r="F123" s="93"/>
      <c r="G123" s="91" t="s">
        <v>193</v>
      </c>
      <c r="H123" s="92"/>
      <c r="I123" s="93"/>
      <c r="J123" s="86" t="s">
        <v>195</v>
      </c>
      <c r="K123" s="86"/>
      <c r="L123" s="86"/>
      <c r="M123" s="86"/>
      <c r="N123" s="86"/>
    </row>
    <row r="124" spans="1:14" x14ac:dyDescent="0.25">
      <c r="A124" s="4"/>
      <c r="B124" s="44"/>
      <c r="C124" s="32"/>
      <c r="D124" s="94" t="s">
        <v>207</v>
      </c>
      <c r="E124" s="95"/>
      <c r="F124" s="96"/>
      <c r="G124" s="97" t="s">
        <v>194</v>
      </c>
      <c r="H124" s="95"/>
      <c r="I124" s="96"/>
      <c r="J124" s="86" t="s">
        <v>196</v>
      </c>
      <c r="K124" s="86"/>
      <c r="L124" s="86"/>
      <c r="M124" s="86"/>
      <c r="N124" s="86"/>
    </row>
    <row r="125" spans="1:14" x14ac:dyDescent="0.25">
      <c r="A125" s="4"/>
      <c r="B125" s="44"/>
      <c r="C125" s="32"/>
      <c r="D125" s="47"/>
      <c r="E125" s="47"/>
      <c r="F125" s="47"/>
      <c r="G125" s="53"/>
      <c r="H125" s="47"/>
      <c r="I125" s="47"/>
      <c r="J125" s="28" t="s">
        <v>24</v>
      </c>
      <c r="K125" s="98" t="s">
        <v>197</v>
      </c>
      <c r="L125" s="99"/>
      <c r="M125" s="89">
        <v>635</v>
      </c>
      <c r="N125" s="90"/>
    </row>
    <row r="126" spans="1:14" x14ac:dyDescent="0.25">
      <c r="A126" s="39"/>
      <c r="D126" s="66"/>
      <c r="E126" s="66"/>
      <c r="F126" s="66"/>
      <c r="G126" s="66"/>
      <c r="H126" s="66"/>
      <c r="I126" s="66"/>
      <c r="J126" s="67" t="s">
        <v>227</v>
      </c>
      <c r="K126" s="68"/>
      <c r="L126" s="69"/>
      <c r="M126" s="70">
        <f>M119+M122+M125</f>
        <v>1482</v>
      </c>
      <c r="N126" s="71"/>
    </row>
    <row r="128" spans="1:14" x14ac:dyDescent="0.25">
      <c r="A128" s="34" t="s">
        <v>129</v>
      </c>
      <c r="B128" s="19" t="s">
        <v>131</v>
      </c>
      <c r="C128" s="78" t="s">
        <v>146</v>
      </c>
      <c r="D128" s="78"/>
      <c r="E128" s="78"/>
      <c r="F128" s="78"/>
      <c r="G128" s="78"/>
      <c r="H128" s="78"/>
      <c r="I128" s="78"/>
      <c r="J128" s="48" t="s">
        <v>164</v>
      </c>
      <c r="K128" s="47"/>
      <c r="L128" s="47"/>
      <c r="M128" s="47"/>
      <c r="N128" s="47"/>
    </row>
    <row r="129" spans="1:14" x14ac:dyDescent="0.25">
      <c r="A129" s="35" t="s">
        <v>130</v>
      </c>
      <c r="B129" s="40"/>
      <c r="C129" s="41" t="s">
        <v>132</v>
      </c>
      <c r="D129" s="91" t="s">
        <v>105</v>
      </c>
      <c r="E129" s="92"/>
      <c r="F129" s="93"/>
      <c r="G129" s="91" t="s">
        <v>105</v>
      </c>
      <c r="H129" s="92"/>
      <c r="I129" s="93"/>
      <c r="J129" s="86" t="s">
        <v>182</v>
      </c>
      <c r="K129" s="86"/>
      <c r="L129" s="86"/>
      <c r="M129" s="86"/>
      <c r="N129" s="86"/>
    </row>
    <row r="130" spans="1:14" x14ac:dyDescent="0.25">
      <c r="A130" s="4"/>
      <c r="B130" s="23"/>
      <c r="C130" s="32"/>
      <c r="D130" s="94" t="s">
        <v>147</v>
      </c>
      <c r="E130" s="95"/>
      <c r="F130" s="96"/>
      <c r="G130" s="97" t="s">
        <v>148</v>
      </c>
      <c r="H130" s="95"/>
      <c r="I130" s="96"/>
      <c r="J130" s="86" t="s">
        <v>187</v>
      </c>
      <c r="K130" s="86"/>
      <c r="L130" s="86"/>
      <c r="M130" s="86"/>
      <c r="N130" s="86"/>
    </row>
    <row r="131" spans="1:14" x14ac:dyDescent="0.25">
      <c r="A131" s="18"/>
      <c r="B131" s="7"/>
      <c r="C131" s="33"/>
      <c r="D131" s="7"/>
      <c r="E131" s="7"/>
      <c r="F131" s="7"/>
      <c r="G131" s="7"/>
      <c r="H131" s="7"/>
      <c r="I131" s="7"/>
      <c r="J131" s="28" t="s">
        <v>184</v>
      </c>
      <c r="K131" s="100" t="s">
        <v>165</v>
      </c>
      <c r="L131" s="90"/>
      <c r="M131" s="89">
        <v>1079</v>
      </c>
      <c r="N131" s="90"/>
    </row>
    <row r="132" spans="1:14" x14ac:dyDescent="0.25">
      <c r="A132" s="39"/>
      <c r="D132" s="66"/>
      <c r="E132" s="66"/>
      <c r="F132" s="66"/>
      <c r="G132" s="66"/>
      <c r="H132" s="66"/>
      <c r="I132" s="66"/>
      <c r="J132" s="67" t="s">
        <v>228</v>
      </c>
      <c r="K132" s="68"/>
      <c r="L132" s="69"/>
      <c r="M132" s="70">
        <f>M131</f>
        <v>1079</v>
      </c>
      <c r="N132" s="71"/>
    </row>
    <row r="134" spans="1:14" x14ac:dyDescent="0.25">
      <c r="A134" s="34" t="s">
        <v>133</v>
      </c>
      <c r="B134" s="19" t="s">
        <v>135</v>
      </c>
      <c r="C134" s="78" t="s">
        <v>149</v>
      </c>
      <c r="D134" s="78"/>
      <c r="E134" s="78"/>
      <c r="F134" s="78"/>
      <c r="G134" s="78"/>
      <c r="H134" s="78"/>
      <c r="I134" s="78"/>
      <c r="J134" s="43" t="s">
        <v>154</v>
      </c>
      <c r="K134" s="13"/>
      <c r="L134" s="13"/>
      <c r="M134" s="13"/>
      <c r="N134" s="13"/>
    </row>
    <row r="135" spans="1:14" x14ac:dyDescent="0.25">
      <c r="A135" s="35" t="s">
        <v>134</v>
      </c>
      <c r="B135" s="40"/>
      <c r="C135" s="41" t="s">
        <v>136</v>
      </c>
      <c r="D135" s="91" t="s">
        <v>150</v>
      </c>
      <c r="E135" s="92"/>
      <c r="F135" s="93"/>
      <c r="G135" s="91" t="s">
        <v>152</v>
      </c>
      <c r="H135" s="92"/>
      <c r="I135" s="93"/>
      <c r="J135" s="86" t="s">
        <v>215</v>
      </c>
      <c r="K135" s="86"/>
      <c r="L135" s="86"/>
      <c r="M135" s="86"/>
      <c r="N135" s="86"/>
    </row>
    <row r="136" spans="1:14" x14ac:dyDescent="0.25">
      <c r="A136" s="4"/>
      <c r="B136" s="23"/>
      <c r="C136" s="32"/>
      <c r="D136" s="94" t="s">
        <v>151</v>
      </c>
      <c r="E136" s="95"/>
      <c r="F136" s="96"/>
      <c r="G136" s="97" t="s">
        <v>153</v>
      </c>
      <c r="H136" s="95"/>
      <c r="I136" s="96"/>
      <c r="J136" s="86" t="s">
        <v>214</v>
      </c>
      <c r="K136" s="86"/>
      <c r="L136" s="86"/>
      <c r="M136" s="86"/>
      <c r="N136" s="86"/>
    </row>
    <row r="137" spans="1:14" x14ac:dyDescent="0.25">
      <c r="A137" s="18"/>
      <c r="B137" s="7"/>
      <c r="C137" s="33"/>
      <c r="D137" s="7"/>
      <c r="E137" s="7"/>
      <c r="F137" s="7"/>
      <c r="G137" s="7"/>
      <c r="H137" s="7"/>
      <c r="I137" s="7"/>
      <c r="J137" s="49" t="s">
        <v>165</v>
      </c>
      <c r="K137" s="100" t="s">
        <v>165</v>
      </c>
      <c r="L137" s="90"/>
      <c r="M137" s="89">
        <v>1060</v>
      </c>
      <c r="N137" s="90"/>
    </row>
    <row r="138" spans="1:14" x14ac:dyDescent="0.25">
      <c r="A138" s="39"/>
      <c r="D138" s="66"/>
      <c r="E138" s="66"/>
      <c r="F138" s="66"/>
      <c r="G138" s="66"/>
      <c r="H138" s="66"/>
      <c r="I138" s="66"/>
      <c r="J138" s="67" t="s">
        <v>229</v>
      </c>
      <c r="K138" s="68"/>
      <c r="L138" s="69"/>
      <c r="M138" s="70">
        <f>M137</f>
        <v>1060</v>
      </c>
      <c r="N138" s="71"/>
    </row>
    <row r="139" spans="1:14" x14ac:dyDescent="0.25">
      <c r="A139" s="18"/>
      <c r="B139" s="7"/>
      <c r="C139" s="33"/>
      <c r="D139" s="7"/>
      <c r="E139" s="7"/>
      <c r="F139" s="7"/>
      <c r="G139" s="7"/>
      <c r="H139" s="7"/>
      <c r="I139" s="7"/>
      <c r="J139" s="50"/>
      <c r="K139" s="51"/>
      <c r="L139" s="30"/>
      <c r="M139" s="30"/>
      <c r="N139" s="30"/>
    </row>
    <row r="140" spans="1:14" x14ac:dyDescent="0.25">
      <c r="A140" s="34" t="s">
        <v>155</v>
      </c>
      <c r="B140" s="19" t="s">
        <v>216</v>
      </c>
      <c r="C140" s="78" t="s">
        <v>167</v>
      </c>
      <c r="D140" s="78"/>
      <c r="E140" s="78"/>
      <c r="F140" s="78"/>
      <c r="G140" s="78"/>
      <c r="H140" s="78"/>
      <c r="I140" s="78"/>
      <c r="J140" s="43"/>
      <c r="K140" s="13"/>
      <c r="L140" s="13"/>
      <c r="M140" s="13"/>
      <c r="N140" s="13"/>
    </row>
    <row r="141" spans="1:14" x14ac:dyDescent="0.25">
      <c r="A141" s="35" t="s">
        <v>166</v>
      </c>
      <c r="B141" s="40"/>
      <c r="C141" s="41" t="s">
        <v>168</v>
      </c>
      <c r="D141" s="91" t="s">
        <v>169</v>
      </c>
      <c r="E141" s="92"/>
      <c r="F141" s="93"/>
      <c r="G141" s="91" t="s">
        <v>47</v>
      </c>
      <c r="H141" s="92"/>
      <c r="I141" s="93"/>
      <c r="J141" s="86" t="s">
        <v>195</v>
      </c>
      <c r="K141" s="86"/>
      <c r="L141" s="86"/>
      <c r="M141" s="86"/>
      <c r="N141" s="86"/>
    </row>
    <row r="142" spans="1:14" x14ac:dyDescent="0.25">
      <c r="A142" s="4"/>
      <c r="B142" s="27"/>
      <c r="C142" s="32"/>
      <c r="D142" s="94" t="s">
        <v>170</v>
      </c>
      <c r="E142" s="95"/>
      <c r="F142" s="96"/>
      <c r="G142" s="97" t="s">
        <v>46</v>
      </c>
      <c r="H142" s="95"/>
      <c r="I142" s="96"/>
      <c r="J142" s="86" t="s">
        <v>196</v>
      </c>
      <c r="K142" s="86"/>
      <c r="L142" s="86"/>
      <c r="M142" s="86"/>
      <c r="N142" s="86"/>
    </row>
    <row r="143" spans="1:14" x14ac:dyDescent="0.25">
      <c r="A143" s="18"/>
      <c r="B143" s="7"/>
      <c r="C143" s="33"/>
      <c r="D143" s="7"/>
      <c r="E143" s="7"/>
      <c r="F143" s="7"/>
      <c r="G143" s="7"/>
      <c r="H143" s="7"/>
      <c r="I143" s="7"/>
      <c r="J143" s="28" t="s">
        <v>24</v>
      </c>
      <c r="K143" s="98" t="s">
        <v>197</v>
      </c>
      <c r="L143" s="99"/>
      <c r="M143" s="89">
        <v>359</v>
      </c>
      <c r="N143" s="90"/>
    </row>
    <row r="144" spans="1:14" x14ac:dyDescent="0.25">
      <c r="A144" s="39"/>
      <c r="D144" s="66"/>
      <c r="E144" s="66"/>
      <c r="F144" s="66"/>
      <c r="G144" s="66"/>
      <c r="H144" s="66"/>
      <c r="I144" s="66"/>
      <c r="J144" s="67" t="s">
        <v>230</v>
      </c>
      <c r="K144" s="68"/>
      <c r="L144" s="69"/>
      <c r="M144" s="70">
        <f>M143</f>
        <v>359</v>
      </c>
      <c r="N144" s="71"/>
    </row>
    <row r="146" spans="1:14" x14ac:dyDescent="0.25">
      <c r="A146" s="34" t="s">
        <v>198</v>
      </c>
      <c r="B146" s="19" t="s">
        <v>156</v>
      </c>
      <c r="C146" s="78" t="s">
        <v>205</v>
      </c>
      <c r="D146" s="78"/>
      <c r="E146" s="78"/>
      <c r="F146" s="78"/>
      <c r="G146" s="78"/>
      <c r="H146" s="78"/>
      <c r="I146" s="78"/>
      <c r="J146" s="10"/>
      <c r="K146" s="13"/>
      <c r="L146" s="13"/>
      <c r="M146" s="13"/>
      <c r="N146" s="13"/>
    </row>
    <row r="147" spans="1:14" x14ac:dyDescent="0.25">
      <c r="A147" s="35" t="s">
        <v>199</v>
      </c>
      <c r="B147" s="46"/>
      <c r="C147" s="45" t="s">
        <v>200</v>
      </c>
      <c r="D147" s="79" t="s">
        <v>204</v>
      </c>
      <c r="E147" s="80"/>
      <c r="F147" s="81"/>
      <c r="G147" s="79" t="s">
        <v>203</v>
      </c>
      <c r="H147" s="80"/>
      <c r="I147" s="81"/>
      <c r="J147" s="82" t="s">
        <v>53</v>
      </c>
      <c r="K147" s="82"/>
      <c r="L147" s="82"/>
      <c r="M147" s="82"/>
      <c r="N147" s="82"/>
    </row>
    <row r="148" spans="1:14" x14ac:dyDescent="0.25">
      <c r="A148" s="34"/>
      <c r="B148" s="46"/>
      <c r="C148" s="45"/>
      <c r="D148" s="83" t="s">
        <v>202</v>
      </c>
      <c r="E148" s="84"/>
      <c r="F148" s="85"/>
      <c r="G148" s="83"/>
      <c r="H148" s="84"/>
      <c r="I148" s="85"/>
      <c r="J148" s="86" t="s">
        <v>201</v>
      </c>
      <c r="K148" s="86"/>
      <c r="L148" s="86"/>
      <c r="M148" s="86"/>
      <c r="N148" s="86"/>
    </row>
    <row r="149" spans="1:14" x14ac:dyDescent="0.25">
      <c r="A149" s="36"/>
      <c r="B149" s="20"/>
      <c r="C149" s="31"/>
      <c r="D149" s="7"/>
      <c r="E149" s="7"/>
      <c r="F149" s="7"/>
      <c r="G149" s="7"/>
      <c r="H149" s="7"/>
      <c r="I149" s="7"/>
      <c r="J149" s="21" t="s">
        <v>19</v>
      </c>
      <c r="K149" s="87">
        <v>2</v>
      </c>
      <c r="L149" s="88"/>
      <c r="M149" s="89">
        <v>250</v>
      </c>
      <c r="N149" s="90"/>
    </row>
    <row r="150" spans="1:14" x14ac:dyDescent="0.25">
      <c r="A150" s="39"/>
      <c r="D150" s="66"/>
      <c r="E150" s="66"/>
      <c r="F150" s="66"/>
      <c r="G150" s="66"/>
      <c r="H150" s="66"/>
      <c r="I150" s="66"/>
      <c r="J150" s="67" t="s">
        <v>231</v>
      </c>
      <c r="K150" s="68"/>
      <c r="L150" s="69"/>
      <c r="M150" s="70">
        <f>M149</f>
        <v>250</v>
      </c>
      <c r="N150" s="71"/>
    </row>
    <row r="152" spans="1:14" ht="27.75" customHeight="1" x14ac:dyDescent="0.25">
      <c r="B152" s="72" t="s">
        <v>232</v>
      </c>
      <c r="C152" s="73"/>
      <c r="D152" s="73"/>
      <c r="E152" s="73"/>
      <c r="F152" s="73"/>
      <c r="G152" s="73"/>
      <c r="H152" s="73"/>
      <c r="I152" s="74"/>
      <c r="J152" s="75">
        <f>M25+M34+M41+M47+M62+M74+M93+M99+M105+M114+M126+M132+M138+M144+M150</f>
        <v>14078</v>
      </c>
      <c r="K152" s="76"/>
      <c r="L152" s="76"/>
      <c r="M152" s="76"/>
      <c r="N152" s="77"/>
    </row>
  </sheetData>
  <mergeCells count="307">
    <mergeCell ref="C140:I140"/>
    <mergeCell ref="D141:F141"/>
    <mergeCell ref="G141:I141"/>
    <mergeCell ref="J141:N141"/>
    <mergeCell ref="D142:F142"/>
    <mergeCell ref="G142:I142"/>
    <mergeCell ref="J142:N142"/>
    <mergeCell ref="K143:L143"/>
    <mergeCell ref="M143:N143"/>
    <mergeCell ref="K24:L24"/>
    <mergeCell ref="M24:N24"/>
    <mergeCell ref="D22:F22"/>
    <mergeCell ref="G22:I22"/>
    <mergeCell ref="J22:N22"/>
    <mergeCell ref="D23:F23"/>
    <mergeCell ref="J23:N23"/>
    <mergeCell ref="G17:I17"/>
    <mergeCell ref="G20:I20"/>
    <mergeCell ref="G23:I23"/>
    <mergeCell ref="K21:L21"/>
    <mergeCell ref="M21:N21"/>
    <mergeCell ref="F4:I4"/>
    <mergeCell ref="B4:D4"/>
    <mergeCell ref="K14:L14"/>
    <mergeCell ref="M14:N14"/>
    <mergeCell ref="K18:L18"/>
    <mergeCell ref="M18:N18"/>
    <mergeCell ref="D16:F16"/>
    <mergeCell ref="G16:I16"/>
    <mergeCell ref="D17:F17"/>
    <mergeCell ref="J16:N16"/>
    <mergeCell ref="J17:N17"/>
    <mergeCell ref="J13:N13"/>
    <mergeCell ref="D13:F13"/>
    <mergeCell ref="G13:I13"/>
    <mergeCell ref="C1:M1"/>
    <mergeCell ref="D19:F19"/>
    <mergeCell ref="G19:I19"/>
    <mergeCell ref="J19:N19"/>
    <mergeCell ref="D20:F20"/>
    <mergeCell ref="J20:N20"/>
    <mergeCell ref="C15:I15"/>
    <mergeCell ref="C2:M2"/>
    <mergeCell ref="B5:C5"/>
    <mergeCell ref="J5:N5"/>
    <mergeCell ref="C43:I43"/>
    <mergeCell ref="K30:L30"/>
    <mergeCell ref="M30:N30"/>
    <mergeCell ref="C36:I36"/>
    <mergeCell ref="D37:F37"/>
    <mergeCell ref="G37:I37"/>
    <mergeCell ref="J37:N37"/>
    <mergeCell ref="D31:F31"/>
    <mergeCell ref="G31:I31"/>
    <mergeCell ref="J31:N31"/>
    <mergeCell ref="D32:F32"/>
    <mergeCell ref="J32:N32"/>
    <mergeCell ref="K33:L33"/>
    <mergeCell ref="M33:N33"/>
    <mergeCell ref="C49:I49"/>
    <mergeCell ref="D50:F50"/>
    <mergeCell ref="G50:I50"/>
    <mergeCell ref="J50:N50"/>
    <mergeCell ref="D51:F51"/>
    <mergeCell ref="J51:N51"/>
    <mergeCell ref="K46:L46"/>
    <mergeCell ref="M46:N46"/>
    <mergeCell ref="D44:F44"/>
    <mergeCell ref="G44:I44"/>
    <mergeCell ref="J44:N44"/>
    <mergeCell ref="D45:F45"/>
    <mergeCell ref="J45:N45"/>
    <mergeCell ref="G57:I57"/>
    <mergeCell ref="J57:N57"/>
    <mergeCell ref="K58:L58"/>
    <mergeCell ref="M58:N58"/>
    <mergeCell ref="K52:L52"/>
    <mergeCell ref="M52:N52"/>
    <mergeCell ref="D53:F53"/>
    <mergeCell ref="G53:I53"/>
    <mergeCell ref="J53:N53"/>
    <mergeCell ref="D60:F60"/>
    <mergeCell ref="J60:N60"/>
    <mergeCell ref="K61:L61"/>
    <mergeCell ref="M61:N61"/>
    <mergeCell ref="G60:I60"/>
    <mergeCell ref="J64:N64"/>
    <mergeCell ref="G29:I29"/>
    <mergeCell ref="G32:I32"/>
    <mergeCell ref="G38:I38"/>
    <mergeCell ref="G45:I45"/>
    <mergeCell ref="G51:I51"/>
    <mergeCell ref="G54:I54"/>
    <mergeCell ref="D47:I47"/>
    <mergeCell ref="D56:F56"/>
    <mergeCell ref="G56:I56"/>
    <mergeCell ref="D54:F54"/>
    <mergeCell ref="J54:N54"/>
    <mergeCell ref="K55:L55"/>
    <mergeCell ref="M55:N55"/>
    <mergeCell ref="D59:F59"/>
    <mergeCell ref="G59:I59"/>
    <mergeCell ref="J59:N59"/>
    <mergeCell ref="J56:N56"/>
    <mergeCell ref="D57:F57"/>
    <mergeCell ref="K67:L67"/>
    <mergeCell ref="M67:N67"/>
    <mergeCell ref="D68:F68"/>
    <mergeCell ref="G68:I68"/>
    <mergeCell ref="J68:N68"/>
    <mergeCell ref="C64:I64"/>
    <mergeCell ref="D65:F65"/>
    <mergeCell ref="G65:I65"/>
    <mergeCell ref="J65:N65"/>
    <mergeCell ref="D66:F66"/>
    <mergeCell ref="G66:I66"/>
    <mergeCell ref="J66:N66"/>
    <mergeCell ref="D71:F71"/>
    <mergeCell ref="G71:I71"/>
    <mergeCell ref="J71:N71"/>
    <mergeCell ref="D72:F72"/>
    <mergeCell ref="G72:I72"/>
    <mergeCell ref="J72:N72"/>
    <mergeCell ref="D69:F69"/>
    <mergeCell ref="G69:I69"/>
    <mergeCell ref="J69:N69"/>
    <mergeCell ref="K70:L70"/>
    <mergeCell ref="M70:N70"/>
    <mergeCell ref="D88:F88"/>
    <mergeCell ref="G88:I88"/>
    <mergeCell ref="J88:N88"/>
    <mergeCell ref="D85:F85"/>
    <mergeCell ref="G85:I85"/>
    <mergeCell ref="J85:N85"/>
    <mergeCell ref="K86:L86"/>
    <mergeCell ref="M86:N86"/>
    <mergeCell ref="K73:L73"/>
    <mergeCell ref="M73:N73"/>
    <mergeCell ref="C83:I83"/>
    <mergeCell ref="D84:F84"/>
    <mergeCell ref="G84:I84"/>
    <mergeCell ref="J84:N84"/>
    <mergeCell ref="K98:L98"/>
    <mergeCell ref="M98:N98"/>
    <mergeCell ref="C101:I101"/>
    <mergeCell ref="D102:F102"/>
    <mergeCell ref="G102:I102"/>
    <mergeCell ref="J102:N102"/>
    <mergeCell ref="C95:I95"/>
    <mergeCell ref="D96:F96"/>
    <mergeCell ref="G96:I96"/>
    <mergeCell ref="J96:N96"/>
    <mergeCell ref="D97:F97"/>
    <mergeCell ref="G97:I97"/>
    <mergeCell ref="J97:N97"/>
    <mergeCell ref="D99:I99"/>
    <mergeCell ref="J99:L99"/>
    <mergeCell ref="M99:N99"/>
    <mergeCell ref="C107:I107"/>
    <mergeCell ref="D108:F108"/>
    <mergeCell ref="G108:I108"/>
    <mergeCell ref="J108:N108"/>
    <mergeCell ref="D109:F109"/>
    <mergeCell ref="G109:I109"/>
    <mergeCell ref="J109:N109"/>
    <mergeCell ref="D103:F103"/>
    <mergeCell ref="G103:I103"/>
    <mergeCell ref="J103:N103"/>
    <mergeCell ref="K104:L104"/>
    <mergeCell ref="M104:N104"/>
    <mergeCell ref="D105:I105"/>
    <mergeCell ref="J105:L105"/>
    <mergeCell ref="M105:N105"/>
    <mergeCell ref="C128:I128"/>
    <mergeCell ref="D129:F129"/>
    <mergeCell ref="G129:I129"/>
    <mergeCell ref="J129:N129"/>
    <mergeCell ref="D130:F130"/>
    <mergeCell ref="G130:I130"/>
    <mergeCell ref="J130:N130"/>
    <mergeCell ref="D121:F121"/>
    <mergeCell ref="G121:I121"/>
    <mergeCell ref="G136:I136"/>
    <mergeCell ref="J136:N136"/>
    <mergeCell ref="K137:L137"/>
    <mergeCell ref="M137:N137"/>
    <mergeCell ref="K131:L131"/>
    <mergeCell ref="M131:N131"/>
    <mergeCell ref="C134:I134"/>
    <mergeCell ref="D135:F135"/>
    <mergeCell ref="G135:I135"/>
    <mergeCell ref="J135:N135"/>
    <mergeCell ref="D124:F124"/>
    <mergeCell ref="G124:I124"/>
    <mergeCell ref="J124:N124"/>
    <mergeCell ref="K125:L125"/>
    <mergeCell ref="M125:N125"/>
    <mergeCell ref="J121:N121"/>
    <mergeCell ref="K122:L122"/>
    <mergeCell ref="M122:N122"/>
    <mergeCell ref="K40:L40"/>
    <mergeCell ref="M40:N40"/>
    <mergeCell ref="J118:N118"/>
    <mergeCell ref="D111:F111"/>
    <mergeCell ref="G111:I111"/>
    <mergeCell ref="J111:N111"/>
    <mergeCell ref="K110:L110"/>
    <mergeCell ref="M110:N110"/>
    <mergeCell ref="D112:F112"/>
    <mergeCell ref="G112:I112"/>
    <mergeCell ref="J112:N112"/>
    <mergeCell ref="K113:L113"/>
    <mergeCell ref="M113:N113"/>
    <mergeCell ref="D114:I114"/>
    <mergeCell ref="J114:L114"/>
    <mergeCell ref="M114:N114"/>
    <mergeCell ref="D25:I25"/>
    <mergeCell ref="M25:N25"/>
    <mergeCell ref="J25:L25"/>
    <mergeCell ref="D34:I34"/>
    <mergeCell ref="J34:L34"/>
    <mergeCell ref="M34:N34"/>
    <mergeCell ref="D41:I41"/>
    <mergeCell ref="J41:L41"/>
    <mergeCell ref="M41:N41"/>
    <mergeCell ref="C27:I27"/>
    <mergeCell ref="D28:F28"/>
    <mergeCell ref="G28:I28"/>
    <mergeCell ref="D38:F38"/>
    <mergeCell ref="J38:N38"/>
    <mergeCell ref="K39:L39"/>
    <mergeCell ref="M39:N39"/>
    <mergeCell ref="J28:N28"/>
    <mergeCell ref="D29:F29"/>
    <mergeCell ref="J29:N29"/>
    <mergeCell ref="J47:L47"/>
    <mergeCell ref="M47:N47"/>
    <mergeCell ref="D62:I62"/>
    <mergeCell ref="J62:L62"/>
    <mergeCell ref="M62:N62"/>
    <mergeCell ref="D74:I74"/>
    <mergeCell ref="J74:L74"/>
    <mergeCell ref="M74:N74"/>
    <mergeCell ref="D93:I93"/>
    <mergeCell ref="J93:L93"/>
    <mergeCell ref="M93:N93"/>
    <mergeCell ref="D91:F91"/>
    <mergeCell ref="G91:I91"/>
    <mergeCell ref="J91:N91"/>
    <mergeCell ref="K92:L92"/>
    <mergeCell ref="M92:N92"/>
    <mergeCell ref="K89:L89"/>
    <mergeCell ref="M89:N89"/>
    <mergeCell ref="D90:F90"/>
    <mergeCell ref="G90:I90"/>
    <mergeCell ref="J90:N90"/>
    <mergeCell ref="D87:F87"/>
    <mergeCell ref="G87:I87"/>
    <mergeCell ref="J87:N87"/>
    <mergeCell ref="D150:I150"/>
    <mergeCell ref="J150:L150"/>
    <mergeCell ref="M150:N150"/>
    <mergeCell ref="B152:I152"/>
    <mergeCell ref="J152:N152"/>
    <mergeCell ref="D126:I126"/>
    <mergeCell ref="J126:L126"/>
    <mergeCell ref="M126:N126"/>
    <mergeCell ref="D132:I132"/>
    <mergeCell ref="J132:L132"/>
    <mergeCell ref="M132:N132"/>
    <mergeCell ref="D138:I138"/>
    <mergeCell ref="J138:L138"/>
    <mergeCell ref="M138:N138"/>
    <mergeCell ref="C146:I146"/>
    <mergeCell ref="D147:F147"/>
    <mergeCell ref="G147:I147"/>
    <mergeCell ref="J147:N147"/>
    <mergeCell ref="D148:F148"/>
    <mergeCell ref="G148:I148"/>
    <mergeCell ref="J148:N148"/>
    <mergeCell ref="K149:L149"/>
    <mergeCell ref="M149:N149"/>
    <mergeCell ref="D136:F136"/>
    <mergeCell ref="C78:M78"/>
    <mergeCell ref="C79:M79"/>
    <mergeCell ref="D81:F81"/>
    <mergeCell ref="G81:I81"/>
    <mergeCell ref="J81:N81"/>
    <mergeCell ref="K82:L82"/>
    <mergeCell ref="M82:N82"/>
    <mergeCell ref="D144:I144"/>
    <mergeCell ref="J144:L144"/>
    <mergeCell ref="M144:N144"/>
    <mergeCell ref="K119:L119"/>
    <mergeCell ref="M119:N119"/>
    <mergeCell ref="D120:F120"/>
    <mergeCell ref="G120:I120"/>
    <mergeCell ref="J120:N120"/>
    <mergeCell ref="C116:I116"/>
    <mergeCell ref="D117:F117"/>
    <mergeCell ref="G117:I117"/>
    <mergeCell ref="J117:N117"/>
    <mergeCell ref="D118:F118"/>
    <mergeCell ref="G118:I118"/>
    <mergeCell ref="D123:F123"/>
    <mergeCell ref="G123:I123"/>
    <mergeCell ref="J123:N123"/>
  </mergeCells>
  <printOptions horizontalCentered="1"/>
  <pageMargins left="0.70866141732283472" right="0.70866141732283472" top="0.74803149606299213" bottom="0.39370078740157483" header="0.31496062992125984" footer="0.39370078740157483"/>
  <pageSetup paperSize="9" scale="69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Bicikl.staze</vt:lpstr>
      <vt:lpstr>List2</vt:lpstr>
      <vt:lpstr>List3</vt:lpstr>
      <vt:lpstr>List1</vt:lpstr>
      <vt:lpstr>Bicikl.staze!Podrucje_ispisa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Željka Kovačević</cp:lastModifiedBy>
  <cp:lastPrinted>2013-09-18T11:13:47Z</cp:lastPrinted>
  <dcterms:created xsi:type="dcterms:W3CDTF">2011-09-27T18:22:32Z</dcterms:created>
  <dcterms:modified xsi:type="dcterms:W3CDTF">2013-09-19T10:57:21Z</dcterms:modified>
</cp:coreProperties>
</file>